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865"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'表1－收支总表'!$A$1:$D$32</definedName>
    <definedName name="_xlnm.Print_Area" localSheetId="3">'表2－收入总表'!$A$1:$K$42</definedName>
    <definedName name="_xlnm.Print_Area" localSheetId="4">'表3－支出总表'!$A$1:$H$42</definedName>
    <definedName name="_xlnm.Print_Area" localSheetId="6">'表5－一般公共预算支出明细表'!$A$1:$H$42</definedName>
    <definedName name="_xlnm.Print_Area" localSheetId="7">'表6－一般公共预算基本支出明细表'!$A$1:$F$37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<sst xmlns="http://schemas.openxmlformats.org/spreadsheetml/2006/main" count="532" uniqueCount="279">
  <si>
    <t>附件2</t>
  </si>
  <si>
    <t>2018年部门决算公开报表</t>
  </si>
  <si>
    <t xml:space="preserve">                        部门名称：子洲县苗家坪镇人民政府</t>
  </si>
  <si>
    <t xml:space="preserve">                        保密审查情况：</t>
  </si>
  <si>
    <t xml:space="preserve">                        部门主要负责人审签情况：</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</si>
  <si>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</si>
  <si>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</si>
  <si>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</si>
  <si>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</si>
  <si>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</si>
  <si>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</si>
  <si>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</si>
  <si>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</si>
  <si>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</si>
  <si>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</si>
  <si>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</si>
  <si>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</si>
  <si>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</si>
  <si>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</si>
  <si>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</si>
  <si>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</si>
  <si>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</si>
  <si>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</si>
  <si>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</si>
  <si>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</si>
  <si>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</si>
  <si>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</si>
  <si>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</si>
  <si>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</si>
  <si>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</si>
  <si>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编制部门：子洲县苗家坪镇人民政府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</si>
  <si>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</si>
  <si>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</si>
  <si>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</si>
  <si>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</si>
  <si>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</si>
  <si>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</si>
  <si>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</si>
  <si>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</si>
  <si>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</si>
  <si>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</si>
  <si>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</si>
  <si>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</si>
  <si>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</si>
  <si>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</si>
  <si>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</si>
  <si>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</si>
  <si>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</si>
  <si>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</si>
  <si>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</si>
  <si>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</si>
  <si>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</si>
  <si>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</si>
  <si>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</si>
  <si>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</si>
  <si>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</si>
  <si>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</si>
  <si>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</si>
  <si>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</si>
  <si>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</si>
  <si>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</si>
  <si>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</si>
  <si>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</si>
  <si>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</si>
  <si>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</si>
  <si>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</si>
  <si>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</si>
  <si>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</si>
  <si>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</si>
  <si>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</si>
  <si>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</si>
  <si>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</si>
  <si>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</si>
  <si>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</si>
  <si>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</si>
  <si>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</si>
  <si>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</si>
  <si>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</si>
  <si>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</si>
  <si>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</si>
  <si>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</si>
  <si>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</si>
  <si>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</si>
  <si>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</si>
  <si>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</si>
  <si>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</si>
  <si>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</si>
  <si>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</si>
  <si>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</si>
  <si>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</si>
  <si>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</si>
  <si>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</si>
  <si>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</si>
  <si>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2010106</t>
  </si>
  <si>
    <t xml:space="preserve">  人大监督</t>
  </si>
  <si>
    <t>20103</t>
  </si>
  <si>
    <t>政府办公厅（室）及相关机构事务</t>
  </si>
  <si>
    <t>2010301</t>
  </si>
  <si>
    <t xml:space="preserve">  行政运行</t>
  </si>
  <si>
    <t>2010302</t>
  </si>
  <si>
    <t xml:space="preserve">  一般行政管理事务</t>
  </si>
  <si>
    <t>20106</t>
  </si>
  <si>
    <t>财政事务</t>
  </si>
  <si>
    <t>2010699</t>
  </si>
  <si>
    <t xml:space="preserve">  其他财政事务支出</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</si>
  <si>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</si>
  <si>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</si>
  <si>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</si>
  <si>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</si>
  <si>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</si>
  <si>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</si>
  <si>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</si>
  <si>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</si>
  <si>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</si>
  <si>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</si>
  <si>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</si>
  <si>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</si>
  <si>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</si>
  <si>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</si>
  <si>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</si>
  <si>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</si>
  <si>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</si>
  <si>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</si>
  <si>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</si>
  <si>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</si>
  <si>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</si>
  <si>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</si>
  <si>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</si>
  <si>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</si>
  <si>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</si>
  <si>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</si>
  <si>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</si>
  <si>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</si>
  <si>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213</t>
  </si>
  <si>
    <t>农林水支出</t>
  </si>
  <si>
    <t>21303</t>
  </si>
  <si>
    <t>水利</t>
  </si>
  <si>
    <t>2130399</t>
  </si>
  <si>
    <t xml:space="preserve">  其他水利支出</t>
  </si>
  <si>
    <t>21305</t>
  </si>
  <si>
    <t>扶贫</t>
  </si>
  <si>
    <t>2130505</t>
  </si>
  <si>
    <t xml:space="preserve">  生产发展</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</si>
  <si>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</si>
  <si>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</si>
  <si>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</si>
  <si>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</si>
  <si>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</si>
  <si>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</si>
  <si>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</si>
  <si>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</si>
  <si>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</si>
  <si>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</si>
  <si>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</si>
  <si>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</si>
  <si>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21499</t>
  </si>
  <si>
    <t>其他交通运输支出</t>
  </si>
  <si>
    <t>2149999</t>
  </si>
  <si>
    <t xml:space="preserve">  其他交通运输支出</t>
  </si>
  <si>
    <t>注：本表反映部门本年度取得的各项收入情况。</t>
  </si>
  <si>
    <t>03表</t>
  </si>
  <si>
    <t>基本支出</t>
  </si>
  <si>
    <t>项目支出</t>
  </si>
  <si>
    <t>上缴上级支出</t>
  </si>
  <si>
    <t>经营支出</t>
  </si>
  <si>
    <t>对附属单位补助支出</t>
  </si>
  <si>
    <t xml:space="preserve">  对村民委员会和村党支部的补助</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</si>
  <si>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</si>
  <si>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</si>
  <si>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</si>
  <si>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</si>
  <si>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</si>
  <si>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</si>
  <si>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</si>
  <si>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</si>
  <si>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</si>
  <si>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</si>
  <si>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</si>
  <si>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</si>
  <si>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</si>
  <si>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</si>
  <si>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</si>
  <si>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</si>
  <si>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</si>
  <si>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</si>
  <si>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</si>
  <si>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</si>
  <si>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</si>
  <si>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</si>
  <si>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</si>
  <si>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</si>
  <si>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</si>
  <si>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</si>
  <si>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</si>
  <si>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30104</t>
  </si>
  <si>
    <t>其他社会保障缴费</t>
  </si>
  <si>
    <t xml:space="preserve">  30105</t>
  </si>
  <si>
    <t>住房公积金</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</si>
  <si>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</si>
  <si>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</si>
  <si>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</si>
  <si>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</si>
  <si>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</si>
  <si>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</si>
  <si>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</si>
  <si>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</si>
  <si>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</si>
  <si>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</si>
  <si>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</si>
  <si>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</si>
  <si>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</si>
  <si>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</si>
  <si>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</si>
  <si>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</si>
  <si>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</si>
  <si>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</si>
  <si>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</si>
  <si>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</si>
  <si>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</si>
  <si>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</si>
  <si>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</si>
  <si>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</si>
  <si>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</si>
  <si>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</si>
  <si>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</si>
  <si>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</si>
  <si>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30225</t>
  </si>
  <si>
    <t>专用燃料费</t>
  </si>
  <si>
    <t xml:space="preserve">  30226</t>
  </si>
  <si>
    <t>劳务费</t>
  </si>
  <si>
    <t xml:space="preserve">  30227</t>
  </si>
  <si>
    <t>委托业务费</t>
  </si>
  <si>
    <t xml:space="preserve">  30228</t>
  </si>
  <si>
    <t>工会经费</t>
  </si>
  <si>
    <t xml:space="preserve">  30229</t>
  </si>
  <si>
    <t>福利费</t>
  </si>
  <si>
    <t xml:space="preserve">  30231</t>
  </si>
  <si>
    <t>公务用车用行维护费</t>
  </si>
  <si>
    <t xml:space="preserve">  30239</t>
  </si>
  <si>
    <t>其他交通费用</t>
  </si>
  <si>
    <t xml:space="preserve">  30299</t>
  </si>
  <si>
    <t>其他商品和服务支出</t>
  </si>
  <si>
    <t>303</t>
  </si>
  <si>
    <t>对个人和家庭的补助</t>
  </si>
  <si>
    <t>30305</t>
  </si>
  <si>
    <t>生活补助</t>
  </si>
  <si>
    <t>30306</t>
  </si>
  <si>
    <t>救济费</t>
  </si>
  <si>
    <t>注：本表反映部门本年度一般公共预算财政拨款基本支出明细情况。</t>
  </si>
  <si>
    <t>批复07表</t>
  </si>
  <si>
    <t>编制单位：子洲县苗家坪镇人民政府</t>
  </si>
  <si>
    <t>2018年</t>
  </si>
  <si>
    <t>一般公共预算财政拨款安排的“三公”经费</t>
  </si>
  <si>
    <t/>
  </si>
  <si>
    <t>因公出国（境）费用</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</si>
  <si>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</si>
  <si>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</si>
  <si>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</si>
  <si>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</si>
  <si>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</si>
  <si>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</si>
  <si>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</si>
  <si>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</si>
  <si>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</si>
  <si>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</si>
  <si>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</si>
  <si>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</si>
  <si>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</si>
  <si>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</si>
  <si>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</si>
  <si>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</si>
  <si>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</si>
  <si>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 xml:space="preserve"> 编制部门：子洲县苗家坪镇人民政府</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</si>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</sst>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2">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16"/>
      <name val="宋体"/>
      <family val="0"/>
    </font>
    <font>
      <b/>
      <sz val="9"/>
      <name val="宋体"/>
      <family val="0"/>
    </font>
    <font>
      <sz val="9"/>
      <color indexed="8"/>
      <name val="宋体"/>
      <family val="0"/>
    </font>
    <font>
      <sz val="12"/>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horizontal="left"/>
    </xf>
    <xf numFmtId="0" fontId="7" fillId="33" borderId="0" xfId="0" applyFont="1" applyFill="1" applyAlignment="1">
      <alignment horizontal="center"/>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shrinkToFit="1"/>
    </xf>
    <xf numFmtId="0" fontId="8" fillId="34" borderId="10" xfId="0" applyFont="1" applyFill="1" applyBorder="1" applyAlignment="1">
      <alignment horizontal="left" vertical="center"/>
    </xf>
    <xf numFmtId="4" fontId="8" fillId="33" borderId="10"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9"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3" fillId="0" borderId="16" xfId="0" applyNumberFormat="1" applyFont="1" applyFill="1" applyBorder="1" applyAlignment="1" applyProtection="1">
      <alignment horizontal="left" vertical="center"/>
      <protection/>
    </xf>
    <xf numFmtId="0" fontId="10" fillId="0" borderId="0" xfId="0" applyFont="1" applyAlignment="1">
      <alignment vertical="center"/>
    </xf>
    <xf numFmtId="0" fontId="10"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9" fillId="0" borderId="0" xfId="0" applyFont="1" applyBorder="1" applyAlignment="1">
      <alignment horizontal="center" vertical="center"/>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11" fillId="0" borderId="19"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22" xfId="0" applyFont="1" applyFill="1" applyBorder="1" applyAlignment="1">
      <alignment horizontal="left" vertical="center" shrinkToFit="1"/>
    </xf>
    <xf numFmtId="4" fontId="0" fillId="0" borderId="23" xfId="0" applyNumberFormat="1" applyFont="1" applyFill="1" applyBorder="1" applyAlignment="1" applyProtection="1">
      <alignment horizontal="right" vertical="center" wrapText="1"/>
      <protection/>
    </xf>
    <xf numFmtId="0" fontId="11" fillId="0" borderId="1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7"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xf>
    <xf numFmtId="180" fontId="10" fillId="0" borderId="10" xfId="0" applyNumberFormat="1" applyFont="1" applyFill="1" applyBorder="1" applyAlignment="1">
      <alignment horizontal="right" vertical="center"/>
    </xf>
    <xf numFmtId="0" fontId="10" fillId="0" borderId="18" xfId="0" applyFont="1" applyFill="1" applyBorder="1" applyAlignment="1">
      <alignment horizontal="right" vertical="center"/>
    </xf>
    <xf numFmtId="0" fontId="10" fillId="0" borderId="18" xfId="0" applyFont="1" applyFill="1" applyBorder="1" applyAlignment="1">
      <alignment vertical="center"/>
    </xf>
    <xf numFmtId="0" fontId="0" fillId="0" borderId="18" xfId="0" applyFont="1" applyBorder="1" applyAlignment="1">
      <alignment horizontal="right" vertical="center"/>
    </xf>
    <xf numFmtId="0" fontId="10" fillId="0" borderId="18"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xf>
    <xf numFmtId="0" fontId="0" fillId="0" borderId="10" xfId="0" applyFont="1" applyFill="1" applyBorder="1" applyAlignment="1">
      <alignment horizontal="right" vertical="center"/>
    </xf>
    <xf numFmtId="0" fontId="0" fillId="0" borderId="18" xfId="0" applyFont="1" applyFill="1" applyBorder="1" applyAlignment="1">
      <alignment horizontal="right" vertical="center"/>
    </xf>
    <xf numFmtId="0" fontId="10" fillId="0" borderId="10" xfId="0" applyFont="1" applyFill="1" applyBorder="1" applyAlignment="1">
      <alignment vertical="center"/>
    </xf>
    <xf numFmtId="0" fontId="10" fillId="0" borderId="10" xfId="0" applyNumberFormat="1" applyFont="1" applyFill="1" applyBorder="1" applyAlignment="1" applyProtection="1">
      <alignment horizontal="center" vertical="center"/>
      <protection/>
    </xf>
    <xf numFmtId="4" fontId="10"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right" vertical="center"/>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8" fillId="0" borderId="10" xfId="0" applyFont="1" applyFill="1" applyBorder="1" applyAlignment="1">
      <alignment horizontal="left" vertical="center" shrinkToFit="1"/>
    </xf>
    <xf numFmtId="0" fontId="0" fillId="0" borderId="13" xfId="0" applyBorder="1" applyAlignment="1">
      <alignment horizontal="left" vertical="center"/>
    </xf>
    <xf numFmtId="0" fontId="4" fillId="0" borderId="0" xfId="0" applyFont="1" applyAlignment="1">
      <alignment/>
    </xf>
    <xf numFmtId="0" fontId="0" fillId="0" borderId="0" xfId="0" applyAlignment="1">
      <alignment horizontal="center"/>
    </xf>
    <xf numFmtId="0" fontId="2" fillId="0" borderId="0" xfId="0" applyFont="1" applyFill="1" applyAlignment="1">
      <alignment vertical="center"/>
    </xf>
    <xf numFmtId="0" fontId="3" fillId="0" borderId="16" xfId="0" applyNumberFormat="1" applyFont="1" applyFill="1" applyBorder="1" applyAlignment="1" applyProtection="1">
      <alignment horizontal="center" vertical="center"/>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0" fontId="12" fillId="0" borderId="0" xfId="0" applyFont="1" applyAlignment="1">
      <alignment/>
    </xf>
    <xf numFmtId="0" fontId="12" fillId="0" borderId="0" xfId="0" applyNumberFormat="1" applyFont="1" applyAlignment="1">
      <alignment horizontal="center" vertical="center"/>
    </xf>
    <xf numFmtId="0" fontId="1" fillId="0" borderId="0" xfId="0" applyFont="1" applyAlignment="1">
      <alignment horizontal="center"/>
    </xf>
    <xf numFmtId="0" fontId="12" fillId="0" borderId="1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12" fillId="0" borderId="11"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F7" sqref="F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8" t="s">
        <v>1</v>
      </c>
    </row>
    <row r="4" spans="1:14" ht="51" customHeight="1">
      <c r="A4" s="119"/>
      <c r="N4" s="26"/>
    </row>
    <row r="5" ht="81.75" customHeight="1">
      <c r="A5" s="120" t="s">
        <v>2</v>
      </c>
    </row>
    <row r="6" ht="47.25" customHeight="1">
      <c r="A6" s="120" t="s">
        <v>3</v>
      </c>
    </row>
    <row r="7" ht="46.5" customHeight="1">
      <c r="A7" s="120" t="s">
        <v>4</v>
      </c>
    </row>
    <row r="8" ht="12.75" customHeight="1">
      <c r="A8" s="121"/>
    </row>
    <row r="9" ht="12.75" customHeight="1">
      <c r="A9" s="121"/>
    </row>
    <row r="10" ht="12.75" customHeight="1">
      <c r="A10" s="121"/>
    </row>
    <row r="11" ht="12.75" customHeight="1">
      <c r="A11" s="121"/>
    </row>
    <row r="12" ht="12.75" customHeight="1">
      <c r="A12" s="121"/>
    </row>
    <row r="13" ht="12.75" customHeight="1">
      <c r="A13" s="121"/>
    </row>
    <row r="14" ht="12.75" customHeight="1">
      <c r="A14" s="12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M26" sqref="M26"/>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271</v>
      </c>
    </row>
    <row r="3" spans="1:8" ht="16.5" customHeight="1">
      <c r="A3" s="4" t="s">
        <v>272</v>
      </c>
      <c r="B3" s="4"/>
      <c r="C3" s="4"/>
      <c r="D3" s="5"/>
      <c r="E3" s="5"/>
      <c r="F3" s="5"/>
      <c r="G3" s="6"/>
      <c r="H3" s="3" t="s">
        <v>31</v>
      </c>
    </row>
    <row r="4" spans="1:8" ht="19.5" customHeight="1">
      <c r="A4" s="7" t="s">
        <v>34</v>
      </c>
      <c r="B4" s="7"/>
      <c r="C4" s="7" t="s">
        <v>273</v>
      </c>
      <c r="D4" s="8" t="s">
        <v>274</v>
      </c>
      <c r="E4" s="9" t="s">
        <v>275</v>
      </c>
      <c r="F4" s="10"/>
      <c r="G4" s="11"/>
      <c r="H4" s="8" t="s">
        <v>276</v>
      </c>
    </row>
    <row r="5" spans="1:8" ht="30.75" customHeight="1">
      <c r="A5" s="7" t="s">
        <v>86</v>
      </c>
      <c r="B5" s="7" t="s">
        <v>87</v>
      </c>
      <c r="C5" s="7"/>
      <c r="D5" s="12"/>
      <c r="E5" s="7" t="s">
        <v>182</v>
      </c>
      <c r="F5" s="7" t="s">
        <v>161</v>
      </c>
      <c r="G5" s="7" t="s">
        <v>162</v>
      </c>
      <c r="H5" s="12"/>
    </row>
    <row r="6" spans="1:8" ht="19.5" customHeight="1">
      <c r="A6" s="13" t="s">
        <v>88</v>
      </c>
      <c r="B6" s="13"/>
      <c r="C6" s="13"/>
      <c r="D6" s="13"/>
      <c r="E6" s="14"/>
      <c r="F6" s="14"/>
      <c r="G6" s="13"/>
      <c r="H6" s="13"/>
    </row>
    <row r="7" spans="1:10" ht="19.5" customHeight="1">
      <c r="A7" s="15"/>
      <c r="B7" s="16"/>
      <c r="C7" s="16"/>
      <c r="D7" s="17"/>
      <c r="E7" s="18"/>
      <c r="F7" s="18"/>
      <c r="G7" s="17"/>
      <c r="H7" s="18"/>
      <c r="J7" s="26"/>
    </row>
    <row r="8" spans="1:8" ht="19.5" customHeight="1">
      <c r="A8" s="15"/>
      <c r="B8" s="16"/>
      <c r="C8" s="16"/>
      <c r="D8" s="17"/>
      <c r="E8" s="18"/>
      <c r="F8" s="18"/>
      <c r="G8" s="17"/>
      <c r="H8" s="18"/>
    </row>
    <row r="9" spans="1:13" ht="19.5" customHeight="1">
      <c r="A9" s="15"/>
      <c r="B9" s="16"/>
      <c r="C9" s="16"/>
      <c r="D9" s="17"/>
      <c r="E9" s="18"/>
      <c r="F9" s="18"/>
      <c r="G9" s="17"/>
      <c r="H9" s="18"/>
      <c r="I9" s="26"/>
      <c r="M9" t="s">
        <v>277</v>
      </c>
    </row>
    <row r="10" spans="1:9" ht="19.5" customHeight="1">
      <c r="A10" s="15"/>
      <c r="B10" s="16"/>
      <c r="C10" s="16"/>
      <c r="D10" s="17"/>
      <c r="E10" s="18"/>
      <c r="F10" s="18"/>
      <c r="G10" s="17"/>
      <c r="H10" s="18"/>
      <c r="I10" s="26"/>
    </row>
    <row r="11" spans="1:8" ht="19.5" customHeight="1">
      <c r="A11" s="15"/>
      <c r="B11" s="16"/>
      <c r="C11" s="16"/>
      <c r="D11" s="17"/>
      <c r="E11" s="18"/>
      <c r="F11" s="18"/>
      <c r="G11" s="17"/>
      <c r="H11" s="18"/>
    </row>
    <row r="12" spans="1:8" ht="19.5" customHeight="1">
      <c r="A12" s="15"/>
      <c r="B12" s="16"/>
      <c r="C12" s="16"/>
      <c r="D12" s="17"/>
      <c r="E12" s="18"/>
      <c r="F12" s="18"/>
      <c r="G12" s="17"/>
      <c r="H12" s="18"/>
    </row>
    <row r="13" spans="1:8" ht="19.5" customHeight="1">
      <c r="A13" s="15"/>
      <c r="B13" s="16"/>
      <c r="C13" s="16"/>
      <c r="D13" s="17"/>
      <c r="E13" s="18"/>
      <c r="F13" s="18"/>
      <c r="G13" s="17"/>
      <c r="H13" s="18"/>
    </row>
    <row r="14" spans="1:8" ht="19.5" customHeight="1">
      <c r="A14" s="19"/>
      <c r="B14" s="16"/>
      <c r="C14" s="16"/>
      <c r="D14" s="17"/>
      <c r="E14" s="18"/>
      <c r="F14" s="18"/>
      <c r="G14" s="17"/>
      <c r="H14" s="18"/>
    </row>
    <row r="15" spans="1:8" ht="19.5" customHeight="1">
      <c r="A15" s="19"/>
      <c r="B15" s="16"/>
      <c r="C15" s="16"/>
      <c r="D15" s="17"/>
      <c r="E15" s="18"/>
      <c r="F15" s="18"/>
      <c r="G15" s="17"/>
      <c r="H15" s="18"/>
    </row>
    <row r="16" spans="1:8" ht="19.5" customHeight="1">
      <c r="A16" s="19"/>
      <c r="B16" s="16"/>
      <c r="C16" s="16"/>
      <c r="D16" s="17"/>
      <c r="E16" s="18"/>
      <c r="F16" s="18"/>
      <c r="G16" s="20"/>
      <c r="H16" s="18"/>
    </row>
    <row r="17" spans="1:8" ht="19.5" customHeight="1">
      <c r="A17" s="21"/>
      <c r="B17" s="22"/>
      <c r="C17" s="22"/>
      <c r="D17" s="17"/>
      <c r="E17" s="18"/>
      <c r="F17" s="18"/>
      <c r="G17" s="17"/>
      <c r="H17" s="18"/>
    </row>
    <row r="18" spans="1:8" ht="19.5" customHeight="1">
      <c r="A18" s="23"/>
      <c r="B18" s="22"/>
      <c r="C18" s="22"/>
      <c r="D18" s="17"/>
      <c r="E18" s="18"/>
      <c r="F18" s="18"/>
      <c r="G18" s="17"/>
      <c r="H18" s="18"/>
    </row>
    <row r="19" spans="1:8" ht="19.5" customHeight="1">
      <c r="A19" s="23"/>
      <c r="B19" s="22"/>
      <c r="C19" s="22"/>
      <c r="D19" s="17"/>
      <c r="E19" s="18"/>
      <c r="F19" s="18"/>
      <c r="G19" s="17"/>
      <c r="H19" s="18"/>
    </row>
    <row r="20" spans="1:8" ht="19.5" customHeight="1">
      <c r="A20" s="19"/>
      <c r="B20" s="22"/>
      <c r="C20" s="22"/>
      <c r="D20" s="17"/>
      <c r="E20" s="18"/>
      <c r="F20" s="18"/>
      <c r="G20" s="24"/>
      <c r="H20" s="18"/>
    </row>
    <row r="21" spans="1:8" ht="16.5" customHeight="1">
      <c r="A21" s="25" t="s">
        <v>278</v>
      </c>
      <c r="B21" s="25"/>
      <c r="C21" s="25"/>
      <c r="D21" s="25"/>
      <c r="E21" s="25"/>
      <c r="F21" s="25"/>
      <c r="G21" s="25"/>
      <c r="H21" s="25"/>
    </row>
    <row r="22" ht="16.5" customHeight="1"/>
    <row r="23" ht="16.5" customHeight="1"/>
    <row r="24" ht="16.5" customHeight="1"/>
    <row r="25" ht="16.5" customHeight="1"/>
    <row r="26" ht="16.5" customHeight="1"/>
    <row r="27" ht="16.5" customHeight="1"/>
    <row r="28" ht="16.5" customHeight="1"/>
  </sheetData>
  <sheetProtection/>
  <mergeCells count="9">
    <mergeCell ref="A1:H1"/>
    <mergeCell ref="A3:C3"/>
    <mergeCell ref="A4:B4"/>
    <mergeCell ref="E4:G4"/>
    <mergeCell ref="A6:B6"/>
    <mergeCell ref="A21:H21"/>
    <mergeCell ref="C4:C5"/>
    <mergeCell ref="D4:D5"/>
    <mergeCell ref="H4:H5"/>
  </mergeCells>
  <printOptions horizontalCentered="1"/>
  <pageMargins left="0.59" right="0.59" top="0.98"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Q8" sqref="Q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3" t="s">
        <v>5</v>
      </c>
      <c r="B1" s="113"/>
      <c r="C1" s="113"/>
      <c r="D1" s="113"/>
      <c r="E1" s="113"/>
      <c r="F1" s="113"/>
      <c r="G1" s="113"/>
      <c r="H1" s="113"/>
      <c r="I1" s="113"/>
      <c r="J1" s="113"/>
      <c r="K1" s="113"/>
      <c r="L1" s="113"/>
    </row>
    <row r="2" s="111" customFormat="1" ht="9" customHeight="1"/>
    <row r="4" spans="1:12" ht="22.5" customHeight="1">
      <c r="A4" s="114" t="s">
        <v>6</v>
      </c>
      <c r="B4" s="114" t="s">
        <v>7</v>
      </c>
      <c r="C4" s="114"/>
      <c r="D4" s="114"/>
      <c r="E4" s="114"/>
      <c r="F4" s="114"/>
      <c r="G4" s="114"/>
      <c r="H4" s="114"/>
      <c r="I4" s="114"/>
      <c r="J4" s="114"/>
      <c r="K4" s="114" t="s">
        <v>8</v>
      </c>
      <c r="L4" s="114" t="s">
        <v>9</v>
      </c>
    </row>
    <row r="5" spans="1:12" s="112" customFormat="1" ht="24.75" customHeight="1">
      <c r="A5" s="114" t="s">
        <v>10</v>
      </c>
      <c r="B5" s="115" t="s">
        <v>11</v>
      </c>
      <c r="C5" s="115"/>
      <c r="D5" s="115"/>
      <c r="E5" s="115"/>
      <c r="F5" s="115"/>
      <c r="G5" s="115"/>
      <c r="H5" s="115"/>
      <c r="I5" s="115"/>
      <c r="J5" s="115"/>
      <c r="K5" s="114" t="s">
        <v>12</v>
      </c>
      <c r="L5" s="114"/>
    </row>
    <row r="6" spans="1:12" s="112" customFormat="1" ht="24.75" customHeight="1">
      <c r="A6" s="114" t="s">
        <v>13</v>
      </c>
      <c r="B6" s="115" t="s">
        <v>14</v>
      </c>
      <c r="C6" s="115"/>
      <c r="D6" s="115"/>
      <c r="E6" s="115"/>
      <c r="F6" s="115"/>
      <c r="G6" s="115"/>
      <c r="H6" s="115"/>
      <c r="I6" s="115"/>
      <c r="J6" s="115"/>
      <c r="K6" s="114" t="s">
        <v>12</v>
      </c>
      <c r="L6" s="114"/>
    </row>
    <row r="7" spans="1:12" s="112" customFormat="1" ht="24.75" customHeight="1">
      <c r="A7" s="114" t="s">
        <v>15</v>
      </c>
      <c r="B7" s="115" t="s">
        <v>16</v>
      </c>
      <c r="C7" s="115"/>
      <c r="D7" s="115"/>
      <c r="E7" s="115"/>
      <c r="F7" s="115"/>
      <c r="G7" s="115"/>
      <c r="H7" s="115"/>
      <c r="I7" s="115"/>
      <c r="J7" s="115"/>
      <c r="K7" s="114" t="s">
        <v>12</v>
      </c>
      <c r="L7" s="114"/>
    </row>
    <row r="8" spans="1:12" s="112" customFormat="1" ht="24.75" customHeight="1">
      <c r="A8" s="114" t="s">
        <v>17</v>
      </c>
      <c r="B8" s="115" t="s">
        <v>18</v>
      </c>
      <c r="C8" s="115"/>
      <c r="D8" s="115"/>
      <c r="E8" s="115"/>
      <c r="F8" s="115"/>
      <c r="G8" s="115"/>
      <c r="H8" s="115"/>
      <c r="I8" s="115"/>
      <c r="J8" s="115"/>
      <c r="K8" s="114" t="s">
        <v>12</v>
      </c>
      <c r="L8" s="114"/>
    </row>
    <row r="9" spans="1:12" s="112" customFormat="1" ht="24.75" customHeight="1">
      <c r="A9" s="114" t="s">
        <v>19</v>
      </c>
      <c r="B9" s="115" t="s">
        <v>20</v>
      </c>
      <c r="C9" s="115"/>
      <c r="D9" s="115"/>
      <c r="E9" s="115"/>
      <c r="F9" s="115"/>
      <c r="G9" s="115"/>
      <c r="H9" s="115"/>
      <c r="I9" s="115"/>
      <c r="J9" s="115"/>
      <c r="K9" s="114" t="s">
        <v>12</v>
      </c>
      <c r="L9" s="114"/>
    </row>
    <row r="10" spans="1:12" s="112" customFormat="1" ht="24.75" customHeight="1">
      <c r="A10" s="114" t="s">
        <v>21</v>
      </c>
      <c r="B10" s="115" t="s">
        <v>22</v>
      </c>
      <c r="C10" s="115"/>
      <c r="D10" s="115"/>
      <c r="E10" s="115"/>
      <c r="F10" s="115"/>
      <c r="G10" s="115"/>
      <c r="H10" s="115"/>
      <c r="I10" s="115"/>
      <c r="J10" s="115"/>
      <c r="K10" s="114" t="s">
        <v>12</v>
      </c>
      <c r="L10" s="114"/>
    </row>
    <row r="11" spans="1:12" s="112" customFormat="1" ht="24.75" customHeight="1">
      <c r="A11" s="116" t="s">
        <v>23</v>
      </c>
      <c r="B11" s="117" t="s">
        <v>24</v>
      </c>
      <c r="C11" s="117"/>
      <c r="D11" s="117"/>
      <c r="E11" s="117"/>
      <c r="F11" s="117"/>
      <c r="G11" s="117"/>
      <c r="H11" s="117"/>
      <c r="I11" s="117"/>
      <c r="J11" s="117"/>
      <c r="K11" s="114" t="s">
        <v>12</v>
      </c>
      <c r="L11" s="116"/>
    </row>
    <row r="12" spans="1:12" s="112" customFormat="1" ht="24.75" customHeight="1">
      <c r="A12" s="114" t="s">
        <v>25</v>
      </c>
      <c r="B12" s="115" t="s">
        <v>26</v>
      </c>
      <c r="C12" s="115"/>
      <c r="D12" s="115"/>
      <c r="E12" s="115"/>
      <c r="F12" s="115"/>
      <c r="G12" s="115"/>
      <c r="H12" s="115"/>
      <c r="I12" s="115"/>
      <c r="J12" s="115"/>
      <c r="K12" s="114" t="s">
        <v>27</v>
      </c>
      <c r="L12" s="114" t="s">
        <v>28</v>
      </c>
    </row>
    <row r="13" spans="1:12" s="112" customFormat="1" ht="24.75" customHeight="1">
      <c r="A13"/>
      <c r="B13"/>
      <c r="C13"/>
      <c r="D13"/>
      <c r="E13"/>
      <c r="F13"/>
      <c r="G13"/>
      <c r="H13"/>
      <c r="I13"/>
      <c r="J13"/>
      <c r="K13"/>
      <c r="L13"/>
    </row>
    <row r="14" spans="1:12" s="112" customFormat="1" ht="24.75" customHeight="1">
      <c r="A14"/>
      <c r="B14"/>
      <c r="C14"/>
      <c r="D14"/>
      <c r="E14"/>
      <c r="F14"/>
      <c r="G14"/>
      <c r="H14"/>
      <c r="I14"/>
      <c r="J14"/>
      <c r="K14"/>
      <c r="L14"/>
    </row>
    <row r="15" spans="1:12" s="112" customFormat="1" ht="24.75" customHeight="1">
      <c r="A15"/>
      <c r="B15"/>
      <c r="C15"/>
      <c r="D15"/>
      <c r="E15"/>
      <c r="F15"/>
      <c r="G15"/>
      <c r="H15"/>
      <c r="I15"/>
      <c r="J15"/>
      <c r="K15"/>
      <c r="L15"/>
    </row>
    <row r="16" spans="1:12" s="11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3"/>
  <sheetViews>
    <sheetView showGridLines="0" showZeros="0" workbookViewId="0" topLeftCell="A1">
      <selection activeCell="D18" sqref="D18"/>
    </sheetView>
  </sheetViews>
  <sheetFormatPr defaultColWidth="9.16015625" defaultRowHeight="12.75" customHeight="1"/>
  <cols>
    <col min="1" max="1" width="45.5" style="0" customWidth="1"/>
    <col min="2" max="2" width="34.5" style="101" customWidth="1"/>
    <col min="3" max="3" width="48.16015625" style="0" customWidth="1"/>
    <col min="4" max="4" width="34.83203125" style="0" customWidth="1"/>
    <col min="5" max="5" width="23.83203125" style="0" customWidth="1"/>
  </cols>
  <sheetData>
    <row r="1" spans="1:5" ht="22.5" customHeight="1">
      <c r="A1" s="1" t="s">
        <v>11</v>
      </c>
      <c r="B1" s="1"/>
      <c r="C1" s="1"/>
      <c r="D1" s="1"/>
      <c r="E1" s="102"/>
    </row>
    <row r="2" spans="1:5" ht="13.5" customHeight="1">
      <c r="A2" s="2"/>
      <c r="B2" s="2"/>
      <c r="C2" s="2"/>
      <c r="D2" s="3" t="s">
        <v>29</v>
      </c>
      <c r="E2" s="2"/>
    </row>
    <row r="3" spans="1:5" ht="15.75" customHeight="1">
      <c r="A3" s="41" t="s">
        <v>30</v>
      </c>
      <c r="B3" s="103"/>
      <c r="C3" s="5"/>
      <c r="D3" s="3" t="s">
        <v>31</v>
      </c>
      <c r="E3" s="5"/>
    </row>
    <row r="4" spans="1:4" ht="20.25" customHeight="1">
      <c r="A4" s="64" t="s">
        <v>32</v>
      </c>
      <c r="B4" s="66"/>
      <c r="C4" s="13" t="s">
        <v>33</v>
      </c>
      <c r="D4" s="13"/>
    </row>
    <row r="5" spans="1:4" s="100" customFormat="1" ht="19.5" customHeight="1">
      <c r="A5" s="13" t="s">
        <v>34</v>
      </c>
      <c r="B5" s="13" t="s">
        <v>35</v>
      </c>
      <c r="C5" s="13" t="s">
        <v>36</v>
      </c>
      <c r="D5" s="13" t="s">
        <v>35</v>
      </c>
    </row>
    <row r="6" spans="1:4" ht="15" customHeight="1">
      <c r="A6" s="15" t="s">
        <v>37</v>
      </c>
      <c r="B6" s="70">
        <f>B7</f>
        <v>3836.24</v>
      </c>
      <c r="C6" s="17" t="s">
        <v>38</v>
      </c>
      <c r="D6" s="52">
        <v>731.11</v>
      </c>
    </row>
    <row r="7" spans="1:4" ht="15" customHeight="1">
      <c r="A7" s="15" t="s">
        <v>39</v>
      </c>
      <c r="B7" s="70">
        <v>3836.24</v>
      </c>
      <c r="C7" s="17" t="s">
        <v>40</v>
      </c>
      <c r="D7" s="52"/>
    </row>
    <row r="8" spans="1:4" ht="15" customHeight="1">
      <c r="A8" s="15" t="s">
        <v>41</v>
      </c>
      <c r="B8" s="70"/>
      <c r="C8" s="17" t="s">
        <v>42</v>
      </c>
      <c r="D8" s="52"/>
    </row>
    <row r="9" spans="1:4" ht="15" customHeight="1">
      <c r="A9" s="15" t="s">
        <v>43</v>
      </c>
      <c r="B9" s="70">
        <v>0</v>
      </c>
      <c r="C9" s="17" t="s">
        <v>44</v>
      </c>
      <c r="D9" s="52"/>
    </row>
    <row r="10" spans="1:4" ht="15" customHeight="1">
      <c r="A10" s="15" t="s">
        <v>45</v>
      </c>
      <c r="B10" s="70">
        <v>0</v>
      </c>
      <c r="C10" s="17" t="s">
        <v>46</v>
      </c>
      <c r="D10" s="52"/>
    </row>
    <row r="11" spans="1:4" ht="15" customHeight="1">
      <c r="A11" s="15" t="s">
        <v>47</v>
      </c>
      <c r="B11" s="70"/>
      <c r="C11" s="17" t="s">
        <v>48</v>
      </c>
      <c r="D11" s="52">
        <v>208.5</v>
      </c>
    </row>
    <row r="12" spans="1:4" ht="15" customHeight="1">
      <c r="A12" s="15" t="s">
        <v>49</v>
      </c>
      <c r="B12" s="70">
        <v>0</v>
      </c>
      <c r="C12" s="17" t="s">
        <v>50</v>
      </c>
      <c r="D12" s="52">
        <v>80.34</v>
      </c>
    </row>
    <row r="13" spans="1:4" ht="15" customHeight="1">
      <c r="A13" s="15" t="s">
        <v>51</v>
      </c>
      <c r="B13" s="70">
        <v>0</v>
      </c>
      <c r="C13" s="17" t="s">
        <v>52</v>
      </c>
      <c r="D13" s="52">
        <v>44.13</v>
      </c>
    </row>
    <row r="14" spans="1:4" ht="15" customHeight="1">
      <c r="A14" s="19" t="s">
        <v>53</v>
      </c>
      <c r="B14" s="70">
        <v>0</v>
      </c>
      <c r="C14" s="17" t="s">
        <v>54</v>
      </c>
      <c r="D14" s="52">
        <v>46.8</v>
      </c>
    </row>
    <row r="15" spans="1:4" ht="15" customHeight="1">
      <c r="A15" s="19" t="s">
        <v>55</v>
      </c>
      <c r="B15" s="52"/>
      <c r="C15" s="17" t="s">
        <v>56</v>
      </c>
      <c r="D15" s="52"/>
    </row>
    <row r="16" spans="1:4" ht="15" customHeight="1">
      <c r="A16" s="104"/>
      <c r="B16" s="52"/>
      <c r="C16" s="17" t="s">
        <v>57</v>
      </c>
      <c r="D16" s="52"/>
    </row>
    <row r="17" spans="1:4" ht="15" customHeight="1">
      <c r="A17" s="19"/>
      <c r="B17" s="75"/>
      <c r="C17" s="17" t="s">
        <v>58</v>
      </c>
      <c r="D17" s="52">
        <v>2429.36</v>
      </c>
    </row>
    <row r="18" spans="1:4" ht="15" customHeight="1">
      <c r="A18" s="19"/>
      <c r="B18" s="105"/>
      <c r="C18" s="17" t="s">
        <v>59</v>
      </c>
      <c r="D18" s="52">
        <v>296</v>
      </c>
    </row>
    <row r="19" spans="1:4" ht="15" customHeight="1">
      <c r="A19" s="104"/>
      <c r="B19" s="75"/>
      <c r="C19" s="17" t="s">
        <v>60</v>
      </c>
      <c r="D19" s="52"/>
    </row>
    <row r="20" spans="1:4" ht="15" customHeight="1">
      <c r="A20" s="104"/>
      <c r="B20" s="75"/>
      <c r="C20" s="17" t="s">
        <v>61</v>
      </c>
      <c r="D20" s="52"/>
    </row>
    <row r="21" spans="1:4" ht="15" customHeight="1">
      <c r="A21" s="21"/>
      <c r="B21" s="75"/>
      <c r="C21" s="17" t="s">
        <v>62</v>
      </c>
      <c r="D21" s="52"/>
    </row>
    <row r="22" spans="1:4" ht="15" customHeight="1">
      <c r="A22" s="21"/>
      <c r="B22" s="75"/>
      <c r="C22" s="17" t="s">
        <v>63</v>
      </c>
      <c r="D22" s="52"/>
    </row>
    <row r="23" spans="1:4" ht="15" customHeight="1">
      <c r="A23" s="21"/>
      <c r="B23" s="75"/>
      <c r="C23" s="17" t="s">
        <v>64</v>
      </c>
      <c r="D23" s="52"/>
    </row>
    <row r="24" spans="1:4" ht="15" customHeight="1">
      <c r="A24" s="21"/>
      <c r="B24" s="75"/>
      <c r="C24" s="17" t="s">
        <v>65</v>
      </c>
      <c r="D24" s="52"/>
    </row>
    <row r="25" spans="1:4" ht="15" customHeight="1">
      <c r="A25" s="104"/>
      <c r="B25" s="75"/>
      <c r="C25" s="17" t="s">
        <v>66</v>
      </c>
      <c r="D25" s="52"/>
    </row>
    <row r="26" spans="1:4" ht="15" customHeight="1">
      <c r="A26" s="104"/>
      <c r="B26" s="105"/>
      <c r="C26" s="17" t="s">
        <v>67</v>
      </c>
      <c r="D26" s="52"/>
    </row>
    <row r="27" spans="1:4" ht="15" customHeight="1">
      <c r="A27" s="106" t="s">
        <v>68</v>
      </c>
      <c r="B27" s="107">
        <f>B6+B9+B10+B12+B13+B14</f>
        <v>3836.24</v>
      </c>
      <c r="C27" s="106" t="s">
        <v>69</v>
      </c>
      <c r="D27" s="107">
        <f>SUM(D6:D26)</f>
        <v>3836.2400000000002</v>
      </c>
    </row>
    <row r="28" spans="1:4" ht="19.5" customHeight="1">
      <c r="A28" s="68" t="s">
        <v>70</v>
      </c>
      <c r="B28" s="75"/>
      <c r="C28" s="20" t="s">
        <v>71</v>
      </c>
      <c r="D28" s="108"/>
    </row>
    <row r="29" spans="1:4" ht="15" customHeight="1">
      <c r="A29" s="20" t="s">
        <v>72</v>
      </c>
      <c r="B29" s="75"/>
      <c r="C29" s="87" t="s">
        <v>73</v>
      </c>
      <c r="D29" s="87"/>
    </row>
    <row r="30" spans="1:4" ht="15" customHeight="1">
      <c r="A30" s="17"/>
      <c r="B30" s="75"/>
      <c r="C30" s="87"/>
      <c r="D30" s="87"/>
    </row>
    <row r="31" spans="1:4" ht="15" customHeight="1">
      <c r="A31" s="88" t="s">
        <v>74</v>
      </c>
      <c r="B31" s="87">
        <f>B27</f>
        <v>3836.24</v>
      </c>
      <c r="C31" s="77" t="s">
        <v>75</v>
      </c>
      <c r="D31" s="87">
        <f>D27</f>
        <v>3836.2400000000002</v>
      </c>
    </row>
    <row r="32" spans="1:4" ht="20.25" customHeight="1">
      <c r="A32" s="109" t="s">
        <v>76</v>
      </c>
      <c r="B32" s="110"/>
      <c r="C32" s="109"/>
      <c r="D32" s="109"/>
    </row>
    <row r="33" spans="1:4" ht="18" customHeight="1">
      <c r="A33" s="109"/>
      <c r="B33" s="110"/>
      <c r="C33" s="109"/>
      <c r="D33" s="10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5" right="0.75" top="0.79" bottom="0.29"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K42"/>
  <sheetViews>
    <sheetView showGridLines="0" showZeros="0" workbookViewId="0" topLeftCell="A1">
      <selection activeCell="M4" sqref="M4"/>
    </sheetView>
  </sheetViews>
  <sheetFormatPr defaultColWidth="9.16015625" defaultRowHeight="12.75" customHeight="1"/>
  <cols>
    <col min="1" max="1" width="11.5" style="0" customWidth="1"/>
    <col min="2" max="2" width="34.33203125" style="0" customWidth="1"/>
    <col min="3" max="3" width="15.5" style="0" customWidth="1"/>
    <col min="4" max="4" width="14.5" style="0" customWidth="1"/>
    <col min="5" max="5" width="0.328125" style="0" hidden="1" customWidth="1"/>
    <col min="6" max="6" width="2.5" style="0" hidden="1" customWidth="1"/>
    <col min="7" max="7" width="1.3359375" style="0" hidden="1" customWidth="1"/>
    <col min="8" max="8" width="9.83203125" style="0" customWidth="1"/>
    <col min="9" max="9" width="8.33203125" style="0" customWidth="1"/>
    <col min="10" max="10" width="10.66015625" style="0" customWidth="1"/>
    <col min="11" max="11" width="8.5" style="0" customWidth="1"/>
    <col min="12" max="247" width="9.16015625" style="0" customWidth="1"/>
  </cols>
  <sheetData>
    <row r="1" spans="1:11" ht="47.25" customHeight="1">
      <c r="A1" s="1" t="s">
        <v>14</v>
      </c>
      <c r="B1" s="1"/>
      <c r="C1" s="1"/>
      <c r="D1" s="1"/>
      <c r="E1" s="1"/>
      <c r="F1" s="1"/>
      <c r="G1" s="1"/>
      <c r="H1" s="1"/>
      <c r="I1" s="1"/>
      <c r="J1" s="1"/>
      <c r="K1" s="1"/>
    </row>
    <row r="2" ht="21.75" customHeight="1">
      <c r="K2" s="40" t="s">
        <v>77</v>
      </c>
    </row>
    <row r="3" spans="1:11" s="96" customFormat="1" ht="16.5" customHeight="1">
      <c r="A3" s="41" t="s">
        <v>30</v>
      </c>
      <c r="B3" s="41"/>
      <c r="C3" s="93"/>
      <c r="D3" s="93"/>
      <c r="E3" s="93"/>
      <c r="F3" s="93"/>
      <c r="G3" s="93"/>
      <c r="H3" s="93"/>
      <c r="I3" s="93"/>
      <c r="J3" s="93"/>
      <c r="K3" s="40" t="s">
        <v>31</v>
      </c>
    </row>
    <row r="4" spans="1:11" s="96" customFormat="1" ht="19.5" customHeight="1">
      <c r="A4" s="94" t="s">
        <v>36</v>
      </c>
      <c r="B4" s="94"/>
      <c r="C4" s="67" t="s">
        <v>68</v>
      </c>
      <c r="D4" s="67" t="s">
        <v>78</v>
      </c>
      <c r="E4" s="67" t="s">
        <v>79</v>
      </c>
      <c r="F4" s="67" t="s">
        <v>80</v>
      </c>
      <c r="G4" s="67" t="s">
        <v>81</v>
      </c>
      <c r="H4" s="67" t="s">
        <v>82</v>
      </c>
      <c r="I4" s="67" t="s">
        <v>83</v>
      </c>
      <c r="J4" s="67" t="s">
        <v>84</v>
      </c>
      <c r="K4" s="67" t="s">
        <v>85</v>
      </c>
    </row>
    <row r="5" spans="1:11" ht="28.5" customHeight="1">
      <c r="A5" s="97" t="s">
        <v>86</v>
      </c>
      <c r="B5" s="67" t="s">
        <v>87</v>
      </c>
      <c r="C5" s="67"/>
      <c r="D5" s="67"/>
      <c r="E5" s="67"/>
      <c r="F5" s="67"/>
      <c r="G5" s="67"/>
      <c r="H5" s="67"/>
      <c r="I5" s="67"/>
      <c r="J5" s="67"/>
      <c r="K5" s="67"/>
    </row>
    <row r="6" spans="1:11" ht="19.5" customHeight="1">
      <c r="A6" s="95" t="s">
        <v>88</v>
      </c>
      <c r="B6" s="95"/>
      <c r="C6" s="75">
        <f>C7+C17+C20+C23+C26+C29+C39</f>
        <v>3836.24</v>
      </c>
      <c r="D6" s="75">
        <f>D7+D17+D20+D23+D26+D29+D39</f>
        <v>3836.24</v>
      </c>
      <c r="E6" s="75"/>
      <c r="F6" s="75"/>
      <c r="G6" s="75"/>
      <c r="H6" s="75"/>
      <c r="I6" s="75"/>
      <c r="J6" s="75"/>
      <c r="K6" s="75"/>
    </row>
    <row r="7" spans="1:11" ht="18" customHeight="1">
      <c r="A7" s="98" t="s">
        <v>89</v>
      </c>
      <c r="B7" s="98" t="s">
        <v>90</v>
      </c>
      <c r="C7" s="75">
        <f>C8+C10+C13+C15</f>
        <v>731.1099999999999</v>
      </c>
      <c r="D7" s="75">
        <f>D8+D10+D13+D15</f>
        <v>731.1099999999999</v>
      </c>
      <c r="E7" s="75"/>
      <c r="F7" s="75"/>
      <c r="G7" s="75"/>
      <c r="H7" s="75"/>
      <c r="I7" s="75"/>
      <c r="J7" s="75"/>
      <c r="K7" s="75"/>
    </row>
    <row r="8" spans="1:11" ht="18" customHeight="1">
      <c r="A8" s="98" t="s">
        <v>91</v>
      </c>
      <c r="B8" s="98" t="s">
        <v>92</v>
      </c>
      <c r="C8" s="75">
        <f>C9</f>
        <v>46.3</v>
      </c>
      <c r="D8" s="75">
        <f>D9</f>
        <v>46.3</v>
      </c>
      <c r="E8" s="75"/>
      <c r="F8" s="75"/>
      <c r="G8" s="75"/>
      <c r="H8" s="75"/>
      <c r="I8" s="75"/>
      <c r="J8" s="75"/>
      <c r="K8" s="75"/>
    </row>
    <row r="9" spans="1:11" ht="18" customHeight="1">
      <c r="A9" s="98" t="s">
        <v>93</v>
      </c>
      <c r="B9" s="98" t="s">
        <v>94</v>
      </c>
      <c r="C9" s="75">
        <v>46.3</v>
      </c>
      <c r="D9" s="75">
        <v>46.3</v>
      </c>
      <c r="E9" s="75"/>
      <c r="F9" s="75"/>
      <c r="G9" s="75"/>
      <c r="H9" s="75"/>
      <c r="I9" s="75"/>
      <c r="J9" s="75"/>
      <c r="K9" s="75"/>
    </row>
    <row r="10" spans="1:11" ht="18" customHeight="1">
      <c r="A10" s="98" t="s">
        <v>95</v>
      </c>
      <c r="B10" s="98" t="s">
        <v>96</v>
      </c>
      <c r="C10" s="75">
        <f>C11+C12</f>
        <v>517.11</v>
      </c>
      <c r="D10" s="75">
        <f>D11+D12</f>
        <v>517.11</v>
      </c>
      <c r="E10" s="75"/>
      <c r="F10" s="75"/>
      <c r="G10" s="75"/>
      <c r="H10" s="75"/>
      <c r="I10" s="75"/>
      <c r="J10" s="75"/>
      <c r="K10" s="75"/>
    </row>
    <row r="11" spans="1:11" ht="18" customHeight="1">
      <c r="A11" s="98" t="s">
        <v>97</v>
      </c>
      <c r="B11" s="98" t="s">
        <v>98</v>
      </c>
      <c r="C11" s="75">
        <v>437.11</v>
      </c>
      <c r="D11" s="75">
        <v>437.11</v>
      </c>
      <c r="E11" s="75"/>
      <c r="F11" s="75"/>
      <c r="G11" s="75"/>
      <c r="H11" s="75"/>
      <c r="I11" s="75"/>
      <c r="J11" s="75"/>
      <c r="K11" s="75"/>
    </row>
    <row r="12" spans="1:11" ht="18" customHeight="1">
      <c r="A12" s="98" t="s">
        <v>99</v>
      </c>
      <c r="B12" s="98" t="s">
        <v>100</v>
      </c>
      <c r="C12" s="75">
        <v>80</v>
      </c>
      <c r="D12" s="75">
        <v>80</v>
      </c>
      <c r="E12" s="75"/>
      <c r="F12" s="75"/>
      <c r="G12" s="75"/>
      <c r="H12" s="75"/>
      <c r="I12" s="75"/>
      <c r="J12" s="75"/>
      <c r="K12" s="75"/>
    </row>
    <row r="13" spans="1:11" ht="18" customHeight="1">
      <c r="A13" s="98" t="s">
        <v>101</v>
      </c>
      <c r="B13" s="98" t="s">
        <v>102</v>
      </c>
      <c r="C13" s="75">
        <f>C14</f>
        <v>61.3</v>
      </c>
      <c r="D13" s="75">
        <f aca="true" t="shared" si="0" ref="D13:D18">D14</f>
        <v>61.3</v>
      </c>
      <c r="E13" s="75"/>
      <c r="F13" s="75"/>
      <c r="G13" s="75"/>
      <c r="H13" s="75"/>
      <c r="I13" s="75"/>
      <c r="J13" s="75"/>
      <c r="K13" s="75"/>
    </row>
    <row r="14" spans="1:11" ht="18" customHeight="1">
      <c r="A14" s="98" t="s">
        <v>103</v>
      </c>
      <c r="B14" s="98" t="s">
        <v>104</v>
      </c>
      <c r="C14" s="75">
        <v>61.3</v>
      </c>
      <c r="D14" s="75">
        <v>61.3</v>
      </c>
      <c r="E14" s="75"/>
      <c r="F14" s="75"/>
      <c r="G14" s="75"/>
      <c r="H14" s="75"/>
      <c r="I14" s="75"/>
      <c r="J14" s="75"/>
      <c r="K14" s="75"/>
    </row>
    <row r="15" spans="1:11" ht="18" customHeight="1">
      <c r="A15" s="98" t="s">
        <v>105</v>
      </c>
      <c r="B15" s="98" t="s">
        <v>106</v>
      </c>
      <c r="C15" s="75">
        <f>C16</f>
        <v>106.4</v>
      </c>
      <c r="D15" s="75">
        <f t="shared" si="0"/>
        <v>106.4</v>
      </c>
      <c r="E15" s="75"/>
      <c r="F15" s="75"/>
      <c r="G15" s="75"/>
      <c r="H15" s="75"/>
      <c r="I15" s="75"/>
      <c r="J15" s="75"/>
      <c r="K15" s="75"/>
    </row>
    <row r="16" spans="1:11" ht="18" customHeight="1">
      <c r="A16" s="98" t="s">
        <v>107</v>
      </c>
      <c r="B16" s="98" t="s">
        <v>108</v>
      </c>
      <c r="C16" s="75">
        <v>106.4</v>
      </c>
      <c r="D16" s="75">
        <v>106.4</v>
      </c>
      <c r="E16" s="75"/>
      <c r="F16" s="75"/>
      <c r="G16" s="75"/>
      <c r="H16" s="75"/>
      <c r="I16" s="75"/>
      <c r="J16" s="75"/>
      <c r="K16" s="75"/>
    </row>
    <row r="17" spans="1:11" ht="18" customHeight="1">
      <c r="A17" s="98" t="s">
        <v>109</v>
      </c>
      <c r="B17" s="98" t="s">
        <v>110</v>
      </c>
      <c r="C17" s="75">
        <f>C18</f>
        <v>208.5</v>
      </c>
      <c r="D17" s="75">
        <f t="shared" si="0"/>
        <v>208.5</v>
      </c>
      <c r="E17" s="75"/>
      <c r="F17" s="75"/>
      <c r="G17" s="75"/>
      <c r="H17" s="75"/>
      <c r="I17" s="75"/>
      <c r="J17" s="75"/>
      <c r="K17" s="75"/>
    </row>
    <row r="18" spans="1:11" ht="18" customHeight="1">
      <c r="A18" s="98" t="s">
        <v>111</v>
      </c>
      <c r="B18" s="98" t="s">
        <v>112</v>
      </c>
      <c r="C18" s="75">
        <f>C19</f>
        <v>208.5</v>
      </c>
      <c r="D18" s="75">
        <f t="shared" si="0"/>
        <v>208.5</v>
      </c>
      <c r="E18" s="75"/>
      <c r="F18" s="75"/>
      <c r="G18" s="75"/>
      <c r="H18" s="75"/>
      <c r="I18" s="75"/>
      <c r="J18" s="75"/>
      <c r="K18" s="75"/>
    </row>
    <row r="19" spans="1:11" ht="18" customHeight="1">
      <c r="A19" s="98" t="s">
        <v>113</v>
      </c>
      <c r="B19" s="98" t="s">
        <v>114</v>
      </c>
      <c r="C19" s="75">
        <v>208.5</v>
      </c>
      <c r="D19" s="75">
        <v>208.5</v>
      </c>
      <c r="E19" s="75"/>
      <c r="F19" s="75"/>
      <c r="G19" s="75"/>
      <c r="H19" s="75"/>
      <c r="I19" s="75"/>
      <c r="J19" s="75"/>
      <c r="K19" s="75"/>
    </row>
    <row r="20" spans="1:11" ht="18" customHeight="1">
      <c r="A20" s="98" t="s">
        <v>115</v>
      </c>
      <c r="B20" s="98" t="s">
        <v>116</v>
      </c>
      <c r="C20" s="75">
        <f>C21</f>
        <v>80.34</v>
      </c>
      <c r="D20" s="75">
        <f aca="true" t="shared" si="1" ref="D20:D24">D21</f>
        <v>80.34</v>
      </c>
      <c r="E20" s="75"/>
      <c r="F20" s="75"/>
      <c r="G20" s="75"/>
      <c r="H20" s="75"/>
      <c r="I20" s="75"/>
      <c r="J20" s="75"/>
      <c r="K20" s="75"/>
    </row>
    <row r="21" spans="1:11" ht="18" customHeight="1">
      <c r="A21" s="98" t="s">
        <v>117</v>
      </c>
      <c r="B21" s="98" t="s">
        <v>118</v>
      </c>
      <c r="C21" s="75">
        <f>C22</f>
        <v>80.34</v>
      </c>
      <c r="D21" s="75">
        <f t="shared" si="1"/>
        <v>80.34</v>
      </c>
      <c r="E21" s="75"/>
      <c r="F21" s="75"/>
      <c r="G21" s="75"/>
      <c r="H21" s="75"/>
      <c r="I21" s="75"/>
      <c r="J21" s="75"/>
      <c r="K21" s="75"/>
    </row>
    <row r="22" spans="1:11" ht="18" customHeight="1">
      <c r="A22" s="98" t="s">
        <v>119</v>
      </c>
      <c r="B22" s="98" t="s">
        <v>120</v>
      </c>
      <c r="C22" s="75">
        <v>80.34</v>
      </c>
      <c r="D22" s="75">
        <v>80.34</v>
      </c>
      <c r="E22" s="75"/>
      <c r="F22" s="75"/>
      <c r="G22" s="75"/>
      <c r="H22" s="75"/>
      <c r="I22" s="75"/>
      <c r="J22" s="75"/>
      <c r="K22" s="75"/>
    </row>
    <row r="23" spans="1:11" ht="18" customHeight="1">
      <c r="A23" s="98" t="s">
        <v>121</v>
      </c>
      <c r="B23" s="98" t="s">
        <v>122</v>
      </c>
      <c r="C23" s="75">
        <f>C24</f>
        <v>44.13</v>
      </c>
      <c r="D23" s="75">
        <f t="shared" si="1"/>
        <v>44.13</v>
      </c>
      <c r="E23" s="75"/>
      <c r="F23" s="75"/>
      <c r="G23" s="75"/>
      <c r="H23" s="75"/>
      <c r="I23" s="75"/>
      <c r="J23" s="75"/>
      <c r="K23" s="75"/>
    </row>
    <row r="24" spans="1:11" ht="18" customHeight="1">
      <c r="A24" s="98" t="s">
        <v>123</v>
      </c>
      <c r="B24" s="98" t="s">
        <v>124</v>
      </c>
      <c r="C24" s="75">
        <f>C25</f>
        <v>44.13</v>
      </c>
      <c r="D24" s="75">
        <f t="shared" si="1"/>
        <v>44.13</v>
      </c>
      <c r="E24" s="75"/>
      <c r="F24" s="75"/>
      <c r="G24" s="75"/>
      <c r="H24" s="75"/>
      <c r="I24" s="75"/>
      <c r="J24" s="75"/>
      <c r="K24" s="75"/>
    </row>
    <row r="25" spans="1:11" ht="18" customHeight="1">
      <c r="A25" s="98" t="s">
        <v>125</v>
      </c>
      <c r="B25" s="98" t="s">
        <v>126</v>
      </c>
      <c r="C25" s="75">
        <v>44.13</v>
      </c>
      <c r="D25" s="75">
        <v>44.13</v>
      </c>
      <c r="E25" s="75"/>
      <c r="F25" s="75"/>
      <c r="G25" s="75"/>
      <c r="H25" s="75"/>
      <c r="I25" s="75"/>
      <c r="J25" s="75"/>
      <c r="K25" s="75"/>
    </row>
    <row r="26" spans="1:11" ht="18" customHeight="1">
      <c r="A26" s="98" t="s">
        <v>127</v>
      </c>
      <c r="B26" s="98" t="s">
        <v>128</v>
      </c>
      <c r="C26" s="75">
        <f>C27</f>
        <v>46.8</v>
      </c>
      <c r="D26" s="75">
        <f aca="true" t="shared" si="2" ref="D26:D30">D27</f>
        <v>46.8</v>
      </c>
      <c r="E26" s="75"/>
      <c r="F26" s="75"/>
      <c r="G26" s="75"/>
      <c r="H26" s="75"/>
      <c r="I26" s="75"/>
      <c r="J26" s="75"/>
      <c r="K26" s="75"/>
    </row>
    <row r="27" spans="1:11" ht="18" customHeight="1">
      <c r="A27" s="98" t="s">
        <v>129</v>
      </c>
      <c r="B27" s="98" t="s">
        <v>130</v>
      </c>
      <c r="C27" s="75">
        <f>C28</f>
        <v>46.8</v>
      </c>
      <c r="D27" s="75">
        <f t="shared" si="2"/>
        <v>46.8</v>
      </c>
      <c r="E27" s="75"/>
      <c r="F27" s="75"/>
      <c r="G27" s="75"/>
      <c r="H27" s="75"/>
      <c r="I27" s="75"/>
      <c r="J27" s="75"/>
      <c r="K27" s="75"/>
    </row>
    <row r="28" spans="1:11" ht="18" customHeight="1">
      <c r="A28" s="98" t="s">
        <v>131</v>
      </c>
      <c r="B28" s="98" t="s">
        <v>132</v>
      </c>
      <c r="C28" s="75">
        <v>46.8</v>
      </c>
      <c r="D28" s="75">
        <v>46.8</v>
      </c>
      <c r="E28" s="75"/>
      <c r="F28" s="75"/>
      <c r="G28" s="75"/>
      <c r="H28" s="75"/>
      <c r="I28" s="75"/>
      <c r="J28" s="75"/>
      <c r="K28" s="75"/>
    </row>
    <row r="29" spans="1:11" ht="18" customHeight="1">
      <c r="A29" s="98" t="s">
        <v>133</v>
      </c>
      <c r="B29" s="98" t="s">
        <v>134</v>
      </c>
      <c r="C29" s="75">
        <f>C30+C32+C34+C37</f>
        <v>2429.36</v>
      </c>
      <c r="D29" s="75">
        <f>D30+D32+D34+D37</f>
        <v>2429.36</v>
      </c>
      <c r="E29" s="75"/>
      <c r="F29" s="75"/>
      <c r="G29" s="75"/>
      <c r="H29" s="75"/>
      <c r="I29" s="75"/>
      <c r="J29" s="75"/>
      <c r="K29" s="75"/>
    </row>
    <row r="30" spans="1:11" ht="18" customHeight="1">
      <c r="A30" s="98" t="s">
        <v>135</v>
      </c>
      <c r="B30" s="98" t="s">
        <v>136</v>
      </c>
      <c r="C30" s="75">
        <f>C31</f>
        <v>265</v>
      </c>
      <c r="D30" s="75">
        <f t="shared" si="2"/>
        <v>265</v>
      </c>
      <c r="E30" s="75"/>
      <c r="F30" s="75"/>
      <c r="G30" s="75"/>
      <c r="H30" s="75"/>
      <c r="I30" s="75"/>
      <c r="J30" s="75"/>
      <c r="K30" s="75"/>
    </row>
    <row r="31" spans="1:11" ht="18" customHeight="1">
      <c r="A31" s="98" t="s">
        <v>137</v>
      </c>
      <c r="B31" s="98" t="s">
        <v>138</v>
      </c>
      <c r="C31" s="75">
        <v>265</v>
      </c>
      <c r="D31" s="75">
        <v>265</v>
      </c>
      <c r="E31" s="75"/>
      <c r="F31" s="75"/>
      <c r="G31" s="75"/>
      <c r="H31" s="75"/>
      <c r="I31" s="75"/>
      <c r="J31" s="75"/>
      <c r="K31" s="75"/>
    </row>
    <row r="32" spans="1:11" ht="18" customHeight="1">
      <c r="A32" s="98" t="s">
        <v>139</v>
      </c>
      <c r="B32" s="98" t="s">
        <v>140</v>
      </c>
      <c r="C32" s="75">
        <f>C33</f>
        <v>873</v>
      </c>
      <c r="D32" s="75">
        <f>D33</f>
        <v>873</v>
      </c>
      <c r="E32" s="75"/>
      <c r="F32" s="75"/>
      <c r="G32" s="75"/>
      <c r="H32" s="75"/>
      <c r="I32" s="75"/>
      <c r="J32" s="75"/>
      <c r="K32" s="75"/>
    </row>
    <row r="33" spans="1:11" ht="18" customHeight="1">
      <c r="A33" s="98" t="s">
        <v>141</v>
      </c>
      <c r="B33" s="98" t="s">
        <v>142</v>
      </c>
      <c r="C33" s="75">
        <v>873</v>
      </c>
      <c r="D33" s="75">
        <v>873</v>
      </c>
      <c r="E33" s="75"/>
      <c r="F33" s="75"/>
      <c r="G33" s="75"/>
      <c r="H33" s="75"/>
      <c r="I33" s="75"/>
      <c r="J33" s="75"/>
      <c r="K33" s="75"/>
    </row>
    <row r="34" spans="1:11" ht="18" customHeight="1">
      <c r="A34" s="98" t="s">
        <v>143</v>
      </c>
      <c r="B34" s="98" t="s">
        <v>144</v>
      </c>
      <c r="C34" s="75">
        <f>C35+C36</f>
        <v>483.22</v>
      </c>
      <c r="D34" s="75">
        <f>D35+D36</f>
        <v>483.22</v>
      </c>
      <c r="E34" s="75"/>
      <c r="F34" s="75"/>
      <c r="G34" s="75"/>
      <c r="H34" s="75"/>
      <c r="I34" s="75"/>
      <c r="J34" s="75"/>
      <c r="K34" s="75"/>
    </row>
    <row r="35" spans="1:11" ht="18" customHeight="1">
      <c r="A35" s="98" t="s">
        <v>145</v>
      </c>
      <c r="B35" s="98" t="s">
        <v>146</v>
      </c>
      <c r="C35" s="75">
        <v>109</v>
      </c>
      <c r="D35" s="75">
        <v>109</v>
      </c>
      <c r="E35" s="75"/>
      <c r="F35" s="75"/>
      <c r="G35" s="75"/>
      <c r="H35" s="75"/>
      <c r="I35" s="75"/>
      <c r="J35" s="75"/>
      <c r="K35" s="75"/>
    </row>
    <row r="36" spans="1:11" ht="18" customHeight="1">
      <c r="A36" s="98" t="s">
        <v>147</v>
      </c>
      <c r="B36" s="98" t="s">
        <v>148</v>
      </c>
      <c r="C36" s="75">
        <v>374.22</v>
      </c>
      <c r="D36" s="75">
        <v>374.22</v>
      </c>
      <c r="E36" s="75"/>
      <c r="F36" s="75"/>
      <c r="G36" s="75"/>
      <c r="H36" s="75"/>
      <c r="I36" s="75"/>
      <c r="J36" s="75"/>
      <c r="K36" s="75"/>
    </row>
    <row r="37" spans="1:11" ht="18" customHeight="1">
      <c r="A37" s="98" t="s">
        <v>149</v>
      </c>
      <c r="B37" s="98" t="s">
        <v>150</v>
      </c>
      <c r="C37" s="75">
        <f>C38</f>
        <v>808.14</v>
      </c>
      <c r="D37" s="75">
        <f aca="true" t="shared" si="3" ref="D37:D40">D38</f>
        <v>808.14</v>
      </c>
      <c r="E37" s="75"/>
      <c r="F37" s="75"/>
      <c r="G37" s="75"/>
      <c r="H37" s="75"/>
      <c r="I37" s="75"/>
      <c r="J37" s="75"/>
      <c r="K37" s="75"/>
    </row>
    <row r="38" spans="1:11" ht="18" customHeight="1">
      <c r="A38" s="98" t="s">
        <v>151</v>
      </c>
      <c r="B38" s="98" t="s">
        <v>152</v>
      </c>
      <c r="C38" s="75">
        <v>808.14</v>
      </c>
      <c r="D38" s="75">
        <v>808.14</v>
      </c>
      <c r="E38" s="75"/>
      <c r="F38" s="75"/>
      <c r="G38" s="75"/>
      <c r="H38" s="75"/>
      <c r="I38" s="75"/>
      <c r="J38" s="75"/>
      <c r="K38" s="75"/>
    </row>
    <row r="39" spans="1:11" ht="18" customHeight="1">
      <c r="A39" s="98" t="s">
        <v>153</v>
      </c>
      <c r="B39" s="98" t="s">
        <v>154</v>
      </c>
      <c r="C39" s="75">
        <f>C40</f>
        <v>296</v>
      </c>
      <c r="D39" s="75">
        <f t="shared" si="3"/>
        <v>296</v>
      </c>
      <c r="E39" s="75"/>
      <c r="F39" s="75"/>
      <c r="G39" s="75"/>
      <c r="H39" s="75"/>
      <c r="I39" s="75"/>
      <c r="J39" s="75"/>
      <c r="K39" s="75"/>
    </row>
    <row r="40" spans="1:11" ht="18" customHeight="1">
      <c r="A40" s="98" t="s">
        <v>155</v>
      </c>
      <c r="B40" s="98" t="s">
        <v>156</v>
      </c>
      <c r="C40" s="75">
        <f>C41</f>
        <v>296</v>
      </c>
      <c r="D40" s="75">
        <f t="shared" si="3"/>
        <v>296</v>
      </c>
      <c r="E40" s="75"/>
      <c r="F40" s="75"/>
      <c r="G40" s="75"/>
      <c r="H40" s="75"/>
      <c r="I40" s="75"/>
      <c r="J40" s="75"/>
      <c r="K40" s="75"/>
    </row>
    <row r="41" spans="1:11" ht="18" customHeight="1">
      <c r="A41" s="98" t="s">
        <v>157</v>
      </c>
      <c r="B41" s="98" t="s">
        <v>158</v>
      </c>
      <c r="C41" s="75">
        <v>296</v>
      </c>
      <c r="D41" s="75">
        <v>296</v>
      </c>
      <c r="E41" s="75"/>
      <c r="F41" s="75"/>
      <c r="G41" s="75"/>
      <c r="H41" s="75"/>
      <c r="I41" s="75"/>
      <c r="J41" s="75"/>
      <c r="K41" s="75"/>
    </row>
    <row r="42" spans="1:11" ht="23.25" customHeight="1">
      <c r="A42" s="99" t="s">
        <v>159</v>
      </c>
      <c r="B42" s="99"/>
      <c r="C42" s="99"/>
      <c r="D42" s="99"/>
      <c r="E42" s="99"/>
      <c r="F42" s="99"/>
      <c r="G42" s="99"/>
      <c r="H42" s="99"/>
      <c r="I42" s="99"/>
      <c r="J42" s="99"/>
      <c r="K42" s="99"/>
    </row>
  </sheetData>
  <sheetProtection/>
  <mergeCells count="14">
    <mergeCell ref="A1:K1"/>
    <mergeCell ref="A3:B3"/>
    <mergeCell ref="A4:B4"/>
    <mergeCell ref="A6:B6"/>
    <mergeCell ref="A42:K42"/>
    <mergeCell ref="C4:C5"/>
    <mergeCell ref="D4:D5"/>
    <mergeCell ref="E4:E5"/>
    <mergeCell ref="F4:F5"/>
    <mergeCell ref="G4:G5"/>
    <mergeCell ref="H4:H5"/>
    <mergeCell ref="I4:I5"/>
    <mergeCell ref="J4:J5"/>
    <mergeCell ref="K4:K5"/>
  </mergeCells>
  <printOptions horizontalCentered="1"/>
  <pageMargins left="0.12" right="0.24" top="0.16" bottom="0.2" header="0.16" footer="0.16"/>
  <pageSetup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42"/>
  <sheetViews>
    <sheetView showGridLines="0" showZeros="0" workbookViewId="0" topLeftCell="A1">
      <selection activeCell="M21" sqref="M21"/>
    </sheetView>
  </sheetViews>
  <sheetFormatPr defaultColWidth="9.16015625" defaultRowHeight="12.75" customHeight="1"/>
  <cols>
    <col min="1" max="1" width="11.83203125" style="0" customWidth="1"/>
    <col min="2" max="2" width="31.5" style="0" customWidth="1"/>
    <col min="3" max="3" width="14.16015625" style="0" customWidth="1"/>
    <col min="4" max="4" width="12.83203125" style="0" customWidth="1"/>
    <col min="5" max="5" width="14.66015625" style="0" customWidth="1"/>
    <col min="6" max="6" width="9.16015625" style="0" customWidth="1"/>
    <col min="7" max="7" width="8.16015625" style="0" customWidth="1"/>
    <col min="8" max="8" width="12.66015625" style="0" customWidth="1"/>
    <col min="9" max="244" width="9.16015625" style="0" customWidth="1"/>
  </cols>
  <sheetData>
    <row r="1" spans="1:8" ht="35.25" customHeight="1">
      <c r="A1" s="1" t="s">
        <v>16</v>
      </c>
      <c r="B1" s="1"/>
      <c r="C1" s="1"/>
      <c r="D1" s="1"/>
      <c r="E1" s="1"/>
      <c r="F1" s="1"/>
      <c r="G1" s="1"/>
      <c r="H1" s="1"/>
    </row>
    <row r="2" spans="1:8" ht="19.5" customHeight="1">
      <c r="A2" s="2"/>
      <c r="B2" s="2"/>
      <c r="C2" s="2"/>
      <c r="D2" s="2"/>
      <c r="E2" s="2"/>
      <c r="F2" s="2"/>
      <c r="G2" s="2"/>
      <c r="H2" s="40" t="s">
        <v>160</v>
      </c>
    </row>
    <row r="3" spans="1:8" ht="13.5" customHeight="1">
      <c r="A3" s="41" t="s">
        <v>30</v>
      </c>
      <c r="B3" s="41"/>
      <c r="C3" s="93"/>
      <c r="D3" s="93"/>
      <c r="E3" s="93"/>
      <c r="F3" s="93"/>
      <c r="G3" s="93"/>
      <c r="H3" s="40" t="s">
        <v>31</v>
      </c>
    </row>
    <row r="4" spans="1:8" ht="21" customHeight="1">
      <c r="A4" s="94" t="s">
        <v>36</v>
      </c>
      <c r="B4" s="94"/>
      <c r="C4" s="67" t="s">
        <v>88</v>
      </c>
      <c r="D4" s="67" t="s">
        <v>161</v>
      </c>
      <c r="E4" s="67" t="s">
        <v>162</v>
      </c>
      <c r="F4" s="67" t="s">
        <v>163</v>
      </c>
      <c r="G4" s="67" t="s">
        <v>164</v>
      </c>
      <c r="H4" s="67" t="s">
        <v>165</v>
      </c>
    </row>
    <row r="5" spans="1:8" ht="36.75" customHeight="1">
      <c r="A5" s="67" t="s">
        <v>86</v>
      </c>
      <c r="B5" s="67" t="s">
        <v>87</v>
      </c>
      <c r="C5" s="67"/>
      <c r="D5" s="67"/>
      <c r="E5" s="67"/>
      <c r="F5" s="67"/>
      <c r="G5" s="67"/>
      <c r="H5" s="67"/>
    </row>
    <row r="6" spans="1:8" ht="18" customHeight="1">
      <c r="A6" s="95" t="s">
        <v>88</v>
      </c>
      <c r="B6" s="95"/>
      <c r="C6" s="52">
        <f>D6+E6</f>
        <v>3836.24</v>
      </c>
      <c r="D6" s="52">
        <f>D7+D17+D20+D23+D26+D29+D39</f>
        <v>1679.62</v>
      </c>
      <c r="E6" s="52">
        <f>E7+E17+E20+E23+E26+E29+E39</f>
        <v>2156.62</v>
      </c>
      <c r="F6" s="52"/>
      <c r="G6" s="52"/>
      <c r="H6" s="52"/>
    </row>
    <row r="7" spans="1:8" ht="18" customHeight="1">
      <c r="A7" s="59" t="s">
        <v>89</v>
      </c>
      <c r="B7" s="59" t="s">
        <v>90</v>
      </c>
      <c r="C7" s="52">
        <f aca="true" t="shared" si="0" ref="C7:C41">D7+E7</f>
        <v>731.11</v>
      </c>
      <c r="D7" s="52">
        <f>D8+D10+D13+D15</f>
        <v>651.11</v>
      </c>
      <c r="E7" s="52">
        <f>E8+E10+E13+E15</f>
        <v>80</v>
      </c>
      <c r="F7" s="52"/>
      <c r="G7" s="52"/>
      <c r="H7" s="52"/>
    </row>
    <row r="8" spans="1:8" ht="18" customHeight="1">
      <c r="A8" s="59" t="s">
        <v>91</v>
      </c>
      <c r="B8" s="59" t="s">
        <v>92</v>
      </c>
      <c r="C8" s="52">
        <f t="shared" si="0"/>
        <v>46.3</v>
      </c>
      <c r="D8" s="52">
        <f>D9</f>
        <v>46.3</v>
      </c>
      <c r="E8" s="52"/>
      <c r="F8" s="52"/>
      <c r="G8" s="52"/>
      <c r="H8" s="52"/>
    </row>
    <row r="9" spans="1:8" ht="18" customHeight="1">
      <c r="A9" s="59" t="s">
        <v>93</v>
      </c>
      <c r="B9" s="59" t="s">
        <v>94</v>
      </c>
      <c r="C9" s="52">
        <f t="shared" si="0"/>
        <v>46.3</v>
      </c>
      <c r="D9" s="52">
        <v>46.3</v>
      </c>
      <c r="E9" s="52"/>
      <c r="F9" s="52"/>
      <c r="G9" s="52"/>
      <c r="H9" s="52"/>
    </row>
    <row r="10" spans="1:8" ht="18" customHeight="1">
      <c r="A10" s="59" t="s">
        <v>95</v>
      </c>
      <c r="B10" s="59" t="s">
        <v>96</v>
      </c>
      <c r="C10" s="52">
        <f t="shared" si="0"/>
        <v>517.11</v>
      </c>
      <c r="D10" s="52">
        <f>D11+D12</f>
        <v>437.11</v>
      </c>
      <c r="E10" s="52">
        <f>E11+E12</f>
        <v>80</v>
      </c>
      <c r="F10" s="52"/>
      <c r="G10" s="52"/>
      <c r="H10" s="52"/>
    </row>
    <row r="11" spans="1:8" ht="18" customHeight="1">
      <c r="A11" s="59" t="s">
        <v>97</v>
      </c>
      <c r="B11" s="59" t="s">
        <v>98</v>
      </c>
      <c r="C11" s="52">
        <f t="shared" si="0"/>
        <v>437.11</v>
      </c>
      <c r="D11" s="52">
        <v>437.11</v>
      </c>
      <c r="E11" s="52"/>
      <c r="F11" s="52"/>
      <c r="G11" s="52"/>
      <c r="H11" s="52"/>
    </row>
    <row r="12" spans="1:8" ht="18" customHeight="1">
      <c r="A12" s="59" t="s">
        <v>99</v>
      </c>
      <c r="B12" s="59" t="s">
        <v>100</v>
      </c>
      <c r="C12" s="52">
        <f t="shared" si="0"/>
        <v>80</v>
      </c>
      <c r="D12" s="52"/>
      <c r="E12" s="52">
        <v>80</v>
      </c>
      <c r="F12" s="52"/>
      <c r="G12" s="52"/>
      <c r="H12" s="52"/>
    </row>
    <row r="13" spans="1:8" ht="18" customHeight="1">
      <c r="A13" s="59" t="s">
        <v>101</v>
      </c>
      <c r="B13" s="59" t="s">
        <v>102</v>
      </c>
      <c r="C13" s="52">
        <f t="shared" si="0"/>
        <v>61.3</v>
      </c>
      <c r="D13" s="52">
        <f>D14</f>
        <v>61.3</v>
      </c>
      <c r="E13" s="52"/>
      <c r="F13" s="52"/>
      <c r="G13" s="52"/>
      <c r="H13" s="52"/>
    </row>
    <row r="14" spans="1:8" ht="18" customHeight="1">
      <c r="A14" s="59" t="s">
        <v>103</v>
      </c>
      <c r="B14" s="59" t="s">
        <v>104</v>
      </c>
      <c r="C14" s="52">
        <f t="shared" si="0"/>
        <v>61.3</v>
      </c>
      <c r="D14" s="52">
        <v>61.3</v>
      </c>
      <c r="E14" s="52"/>
      <c r="F14" s="52"/>
      <c r="G14" s="52"/>
      <c r="H14" s="52"/>
    </row>
    <row r="15" spans="1:8" ht="18" customHeight="1">
      <c r="A15" s="59" t="s">
        <v>105</v>
      </c>
      <c r="B15" s="59" t="s">
        <v>106</v>
      </c>
      <c r="C15" s="52">
        <f t="shared" si="0"/>
        <v>106.4</v>
      </c>
      <c r="D15" s="52">
        <f>D16</f>
        <v>106.4</v>
      </c>
      <c r="E15" s="52"/>
      <c r="F15" s="52"/>
      <c r="G15" s="52"/>
      <c r="H15" s="52"/>
    </row>
    <row r="16" spans="1:8" ht="18" customHeight="1">
      <c r="A16" s="59" t="s">
        <v>107</v>
      </c>
      <c r="B16" s="59" t="s">
        <v>108</v>
      </c>
      <c r="C16" s="52">
        <f t="shared" si="0"/>
        <v>106.4</v>
      </c>
      <c r="D16" s="52">
        <v>106.4</v>
      </c>
      <c r="E16" s="52"/>
      <c r="F16" s="52"/>
      <c r="G16" s="52"/>
      <c r="H16" s="52"/>
    </row>
    <row r="17" spans="1:8" ht="18" customHeight="1">
      <c r="A17" s="59" t="s">
        <v>109</v>
      </c>
      <c r="B17" s="59" t="s">
        <v>110</v>
      </c>
      <c r="C17" s="52">
        <f t="shared" si="0"/>
        <v>208.5</v>
      </c>
      <c r="D17" s="52"/>
      <c r="E17" s="52">
        <f>E18</f>
        <v>208.5</v>
      </c>
      <c r="F17" s="52"/>
      <c r="G17" s="52"/>
      <c r="H17" s="52"/>
    </row>
    <row r="18" spans="1:8" ht="18" customHeight="1">
      <c r="A18" s="59" t="s">
        <v>111</v>
      </c>
      <c r="B18" s="59" t="s">
        <v>112</v>
      </c>
      <c r="C18" s="52">
        <f t="shared" si="0"/>
        <v>208.5</v>
      </c>
      <c r="D18" s="52"/>
      <c r="E18" s="52">
        <f>E19</f>
        <v>208.5</v>
      </c>
      <c r="F18" s="52"/>
      <c r="G18" s="52"/>
      <c r="H18" s="52"/>
    </row>
    <row r="19" spans="1:8" ht="18" customHeight="1">
      <c r="A19" s="59" t="s">
        <v>113</v>
      </c>
      <c r="B19" s="59" t="s">
        <v>114</v>
      </c>
      <c r="C19" s="52">
        <f t="shared" si="0"/>
        <v>208.5</v>
      </c>
      <c r="D19" s="52"/>
      <c r="E19" s="52">
        <v>208.5</v>
      </c>
      <c r="F19" s="52"/>
      <c r="G19" s="52"/>
      <c r="H19" s="52"/>
    </row>
    <row r="20" spans="1:8" ht="18" customHeight="1">
      <c r="A20" s="59" t="s">
        <v>115</v>
      </c>
      <c r="B20" s="59" t="s">
        <v>116</v>
      </c>
      <c r="C20" s="52">
        <f t="shared" si="0"/>
        <v>80.34</v>
      </c>
      <c r="D20" s="52">
        <f>D21</f>
        <v>58.84</v>
      </c>
      <c r="E20" s="52">
        <f>E21</f>
        <v>21.5</v>
      </c>
      <c r="F20" s="52"/>
      <c r="G20" s="52"/>
      <c r="H20" s="52"/>
    </row>
    <row r="21" spans="1:8" ht="18" customHeight="1">
      <c r="A21" s="59" t="s">
        <v>117</v>
      </c>
      <c r="B21" s="59" t="s">
        <v>118</v>
      </c>
      <c r="C21" s="52">
        <f t="shared" si="0"/>
        <v>80.34</v>
      </c>
      <c r="D21" s="52">
        <f>D22</f>
        <v>58.84</v>
      </c>
      <c r="E21" s="52">
        <f>E22</f>
        <v>21.5</v>
      </c>
      <c r="F21" s="52"/>
      <c r="G21" s="52"/>
      <c r="H21" s="52"/>
    </row>
    <row r="22" spans="1:8" ht="18" customHeight="1">
      <c r="A22" s="59" t="s">
        <v>119</v>
      </c>
      <c r="B22" s="59" t="s">
        <v>120</v>
      </c>
      <c r="C22" s="52">
        <f t="shared" si="0"/>
        <v>80.34</v>
      </c>
      <c r="D22" s="52">
        <v>58.84</v>
      </c>
      <c r="E22" s="52">
        <v>21.5</v>
      </c>
      <c r="F22" s="52"/>
      <c r="G22" s="52"/>
      <c r="H22" s="52"/>
    </row>
    <row r="23" spans="1:8" ht="18" customHeight="1">
      <c r="A23" s="59" t="s">
        <v>121</v>
      </c>
      <c r="B23" s="59" t="s">
        <v>122</v>
      </c>
      <c r="C23" s="52">
        <f t="shared" si="0"/>
        <v>44.13</v>
      </c>
      <c r="D23" s="52">
        <f>D24</f>
        <v>44.13</v>
      </c>
      <c r="E23" s="52"/>
      <c r="F23" s="52"/>
      <c r="G23" s="52"/>
      <c r="H23" s="52"/>
    </row>
    <row r="24" spans="1:8" ht="18" customHeight="1">
      <c r="A24" s="59" t="s">
        <v>123</v>
      </c>
      <c r="B24" s="59" t="s">
        <v>124</v>
      </c>
      <c r="C24" s="52">
        <f t="shared" si="0"/>
        <v>44.13</v>
      </c>
      <c r="D24" s="52">
        <f>D25</f>
        <v>44.13</v>
      </c>
      <c r="E24" s="52"/>
      <c r="F24" s="52"/>
      <c r="G24" s="52"/>
      <c r="H24" s="52"/>
    </row>
    <row r="25" spans="1:8" ht="18" customHeight="1">
      <c r="A25" s="59" t="s">
        <v>125</v>
      </c>
      <c r="B25" s="59" t="s">
        <v>126</v>
      </c>
      <c r="C25" s="52">
        <f t="shared" si="0"/>
        <v>44.13</v>
      </c>
      <c r="D25" s="52">
        <v>44.13</v>
      </c>
      <c r="E25" s="52"/>
      <c r="F25" s="52"/>
      <c r="G25" s="52"/>
      <c r="H25" s="52"/>
    </row>
    <row r="26" spans="1:8" ht="18" customHeight="1">
      <c r="A26" s="59" t="s">
        <v>127</v>
      </c>
      <c r="B26" s="59" t="s">
        <v>128</v>
      </c>
      <c r="C26" s="52">
        <f t="shared" si="0"/>
        <v>46.8</v>
      </c>
      <c r="D26" s="52">
        <f>D27</f>
        <v>46.8</v>
      </c>
      <c r="E26" s="52"/>
      <c r="F26" s="52"/>
      <c r="G26" s="52"/>
      <c r="H26" s="52"/>
    </row>
    <row r="27" spans="1:8" ht="18" customHeight="1">
      <c r="A27" s="59" t="s">
        <v>129</v>
      </c>
      <c r="B27" s="59" t="s">
        <v>130</v>
      </c>
      <c r="C27" s="52">
        <f t="shared" si="0"/>
        <v>46.8</v>
      </c>
      <c r="D27" s="52">
        <f>D28</f>
        <v>46.8</v>
      </c>
      <c r="E27" s="52"/>
      <c r="F27" s="52"/>
      <c r="G27" s="52"/>
      <c r="H27" s="52"/>
    </row>
    <row r="28" spans="1:8" ht="18" customHeight="1">
      <c r="A28" s="59" t="s">
        <v>131</v>
      </c>
      <c r="B28" s="59" t="s">
        <v>132</v>
      </c>
      <c r="C28" s="52">
        <f t="shared" si="0"/>
        <v>46.8</v>
      </c>
      <c r="D28" s="52">
        <v>46.8</v>
      </c>
      <c r="E28" s="52"/>
      <c r="F28" s="52"/>
      <c r="G28" s="52"/>
      <c r="H28" s="52"/>
    </row>
    <row r="29" spans="1:8" ht="18" customHeight="1">
      <c r="A29" s="59" t="s">
        <v>133</v>
      </c>
      <c r="B29" s="59" t="s">
        <v>134</v>
      </c>
      <c r="C29" s="52">
        <f t="shared" si="0"/>
        <v>2429.3599999999997</v>
      </c>
      <c r="D29" s="52">
        <f>D30+D32+D34+D37</f>
        <v>878.74</v>
      </c>
      <c r="E29" s="52">
        <f>E30+E32+E34+E37</f>
        <v>1550.62</v>
      </c>
      <c r="F29" s="52"/>
      <c r="G29" s="52"/>
      <c r="H29" s="52"/>
    </row>
    <row r="30" spans="1:8" ht="18" customHeight="1">
      <c r="A30" s="59" t="s">
        <v>135</v>
      </c>
      <c r="B30" s="59" t="s">
        <v>136</v>
      </c>
      <c r="C30" s="52">
        <f t="shared" si="0"/>
        <v>265</v>
      </c>
      <c r="D30" s="52"/>
      <c r="E30" s="52">
        <f>E31</f>
        <v>265</v>
      </c>
      <c r="F30" s="52"/>
      <c r="G30" s="52"/>
      <c r="H30" s="52"/>
    </row>
    <row r="31" spans="1:8" ht="18" customHeight="1">
      <c r="A31" s="59" t="s">
        <v>137</v>
      </c>
      <c r="B31" s="59" t="s">
        <v>138</v>
      </c>
      <c r="C31" s="52">
        <f t="shared" si="0"/>
        <v>265</v>
      </c>
      <c r="D31" s="52"/>
      <c r="E31" s="52">
        <v>265</v>
      </c>
      <c r="F31" s="52"/>
      <c r="G31" s="52"/>
      <c r="H31" s="52"/>
    </row>
    <row r="32" spans="1:8" ht="18" customHeight="1">
      <c r="A32" s="59" t="s">
        <v>139</v>
      </c>
      <c r="B32" s="59" t="s">
        <v>140</v>
      </c>
      <c r="C32" s="52">
        <f t="shared" si="0"/>
        <v>873</v>
      </c>
      <c r="D32" s="52">
        <f>D33</f>
        <v>0</v>
      </c>
      <c r="E32" s="52">
        <f>E33</f>
        <v>873</v>
      </c>
      <c r="F32" s="52"/>
      <c r="G32" s="52"/>
      <c r="H32" s="52"/>
    </row>
    <row r="33" spans="1:8" ht="18" customHeight="1">
      <c r="A33" s="59" t="s">
        <v>141</v>
      </c>
      <c r="B33" s="59" t="s">
        <v>142</v>
      </c>
      <c r="C33" s="52">
        <f t="shared" si="0"/>
        <v>873</v>
      </c>
      <c r="D33" s="52"/>
      <c r="E33" s="52">
        <v>873</v>
      </c>
      <c r="F33" s="52"/>
      <c r="G33" s="52"/>
      <c r="H33" s="52"/>
    </row>
    <row r="34" spans="1:8" ht="18" customHeight="1">
      <c r="A34" s="59" t="s">
        <v>143</v>
      </c>
      <c r="B34" s="59" t="s">
        <v>144</v>
      </c>
      <c r="C34" s="52">
        <f t="shared" si="0"/>
        <v>483.22</v>
      </c>
      <c r="D34" s="52">
        <f>D35+D36</f>
        <v>374.22</v>
      </c>
      <c r="E34" s="52">
        <f>E35+E36</f>
        <v>109</v>
      </c>
      <c r="F34" s="52"/>
      <c r="G34" s="52"/>
      <c r="H34" s="52"/>
    </row>
    <row r="35" spans="1:8" ht="18" customHeight="1">
      <c r="A35" s="59" t="s">
        <v>145</v>
      </c>
      <c r="B35" s="59" t="s">
        <v>146</v>
      </c>
      <c r="C35" s="52">
        <f t="shared" si="0"/>
        <v>109</v>
      </c>
      <c r="D35" s="52"/>
      <c r="E35" s="52">
        <v>109</v>
      </c>
      <c r="F35" s="52"/>
      <c r="G35" s="52"/>
      <c r="H35" s="52"/>
    </row>
    <row r="36" spans="1:8" ht="18" customHeight="1">
      <c r="A36" s="59" t="s">
        <v>147</v>
      </c>
      <c r="B36" s="59" t="s">
        <v>166</v>
      </c>
      <c r="C36" s="52">
        <f t="shared" si="0"/>
        <v>374.22</v>
      </c>
      <c r="D36" s="52">
        <v>374.22</v>
      </c>
      <c r="E36" s="52"/>
      <c r="F36" s="52"/>
      <c r="G36" s="52"/>
      <c r="H36" s="52"/>
    </row>
    <row r="37" spans="1:8" ht="18" customHeight="1">
      <c r="A37" s="59" t="s">
        <v>149</v>
      </c>
      <c r="B37" s="59" t="s">
        <v>150</v>
      </c>
      <c r="C37" s="52">
        <f t="shared" si="0"/>
        <v>808.14</v>
      </c>
      <c r="D37" s="52">
        <f>D38</f>
        <v>504.52</v>
      </c>
      <c r="E37" s="52">
        <f>E38</f>
        <v>303.62</v>
      </c>
      <c r="F37" s="52"/>
      <c r="G37" s="52"/>
      <c r="H37" s="52"/>
    </row>
    <row r="38" spans="1:8" ht="18" customHeight="1">
      <c r="A38" s="59" t="s">
        <v>151</v>
      </c>
      <c r="B38" s="59" t="s">
        <v>152</v>
      </c>
      <c r="C38" s="52">
        <f t="shared" si="0"/>
        <v>808.14</v>
      </c>
      <c r="D38" s="52">
        <v>504.52</v>
      </c>
      <c r="E38" s="52">
        <v>303.62</v>
      </c>
      <c r="F38" s="52"/>
      <c r="G38" s="52"/>
      <c r="H38" s="52"/>
    </row>
    <row r="39" spans="1:8" ht="18" customHeight="1">
      <c r="A39" s="59" t="s">
        <v>153</v>
      </c>
      <c r="B39" s="59" t="s">
        <v>154</v>
      </c>
      <c r="C39" s="52">
        <f t="shared" si="0"/>
        <v>296</v>
      </c>
      <c r="D39" s="52"/>
      <c r="E39" s="52">
        <f>E40</f>
        <v>296</v>
      </c>
      <c r="F39" s="52"/>
      <c r="G39" s="52"/>
      <c r="H39" s="52"/>
    </row>
    <row r="40" spans="1:8" ht="18" customHeight="1">
      <c r="A40" s="59" t="s">
        <v>155</v>
      </c>
      <c r="B40" s="59" t="s">
        <v>156</v>
      </c>
      <c r="C40" s="52">
        <f t="shared" si="0"/>
        <v>296</v>
      </c>
      <c r="D40" s="52"/>
      <c r="E40" s="52">
        <f>E41</f>
        <v>296</v>
      </c>
      <c r="F40" s="52"/>
      <c r="G40" s="52"/>
      <c r="H40" s="52"/>
    </row>
    <row r="41" spans="1:8" ht="18" customHeight="1">
      <c r="A41" s="59" t="s">
        <v>157</v>
      </c>
      <c r="B41" s="59" t="s">
        <v>158</v>
      </c>
      <c r="C41" s="52">
        <f t="shared" si="0"/>
        <v>296</v>
      </c>
      <c r="D41" s="52"/>
      <c r="E41" s="52">
        <v>296</v>
      </c>
      <c r="F41" s="52"/>
      <c r="G41" s="52"/>
      <c r="H41" s="52"/>
    </row>
    <row r="42" spans="1:8" ht="21.75" customHeight="1">
      <c r="A42" s="25" t="s">
        <v>167</v>
      </c>
      <c r="B42" s="25"/>
      <c r="C42" s="25"/>
      <c r="D42" s="25"/>
      <c r="E42" s="25"/>
      <c r="F42" s="25"/>
      <c r="G42" s="25"/>
      <c r="H42" s="25"/>
    </row>
  </sheetData>
  <sheetProtection/>
  <mergeCells count="11">
    <mergeCell ref="A1:H1"/>
    <mergeCell ref="A3:B3"/>
    <mergeCell ref="A4:B4"/>
    <mergeCell ref="A6:B6"/>
    <mergeCell ref="A42:H42"/>
    <mergeCell ref="C4:C5"/>
    <mergeCell ref="D4:D5"/>
    <mergeCell ref="E4:E5"/>
    <mergeCell ref="F4:F5"/>
    <mergeCell ref="G4:G5"/>
    <mergeCell ref="H4:H5"/>
  </mergeCells>
  <printOptions horizontalCentered="1"/>
  <pageMargins left="0.2" right="0.04" top="0.28" bottom="0.12" header="1.34" footer="0.08"/>
  <pageSetup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2"/>
  <sheetViews>
    <sheetView workbookViewId="0" topLeftCell="A4">
      <selection activeCell="A5" sqref="A5:IV5"/>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21.75" customHeight="1">
      <c r="A1" s="1" t="s">
        <v>18</v>
      </c>
      <c r="B1" s="1"/>
      <c r="C1" s="1"/>
      <c r="D1" s="1"/>
      <c r="E1" s="1"/>
      <c r="F1" s="1"/>
    </row>
    <row r="2" spans="1:6" ht="12">
      <c r="A2" s="60"/>
      <c r="B2" s="60"/>
      <c r="C2" s="60"/>
      <c r="D2" s="61"/>
      <c r="E2" s="62"/>
      <c r="F2" s="63" t="s">
        <v>168</v>
      </c>
    </row>
    <row r="3" spans="1:6" ht="16.5" customHeight="1">
      <c r="A3" s="41" t="s">
        <v>30</v>
      </c>
      <c r="B3" s="41"/>
      <c r="C3" s="5"/>
      <c r="D3" s="5"/>
      <c r="E3" s="5"/>
      <c r="F3" s="3" t="s">
        <v>31</v>
      </c>
    </row>
    <row r="4" spans="1:6" ht="13.5" customHeight="1">
      <c r="A4" s="13" t="s">
        <v>169</v>
      </c>
      <c r="B4" s="13"/>
      <c r="C4" s="64" t="s">
        <v>170</v>
      </c>
      <c r="D4" s="65"/>
      <c r="E4" s="65"/>
      <c r="F4" s="66"/>
    </row>
    <row r="5" spans="1:6" ht="24" customHeight="1">
      <c r="A5" s="13" t="s">
        <v>34</v>
      </c>
      <c r="B5" s="13" t="s">
        <v>35</v>
      </c>
      <c r="C5" s="13" t="s">
        <v>36</v>
      </c>
      <c r="D5" s="13" t="s">
        <v>88</v>
      </c>
      <c r="E5" s="67" t="s">
        <v>171</v>
      </c>
      <c r="F5" s="68" t="s">
        <v>172</v>
      </c>
    </row>
    <row r="6" spans="1:6" ht="16.5" customHeight="1">
      <c r="A6" s="69" t="s">
        <v>173</v>
      </c>
      <c r="B6" s="70">
        <v>3836.24</v>
      </c>
      <c r="C6" s="71" t="s">
        <v>38</v>
      </c>
      <c r="D6" s="52">
        <v>731.11</v>
      </c>
      <c r="E6" s="52">
        <v>731.11</v>
      </c>
      <c r="F6" s="52"/>
    </row>
    <row r="7" spans="1:6" ht="16.5" customHeight="1">
      <c r="A7" s="71" t="s">
        <v>174</v>
      </c>
      <c r="B7" s="70"/>
      <c r="C7" s="71" t="s">
        <v>40</v>
      </c>
      <c r="D7" s="52"/>
      <c r="E7" s="52"/>
      <c r="F7" s="52"/>
    </row>
    <row r="8" spans="1:6" ht="16.5" customHeight="1">
      <c r="A8" s="71"/>
      <c r="B8" s="70"/>
      <c r="C8" s="71" t="s">
        <v>42</v>
      </c>
      <c r="D8" s="52"/>
      <c r="E8" s="52"/>
      <c r="F8" s="52"/>
    </row>
    <row r="9" spans="1:6" ht="16.5" customHeight="1">
      <c r="A9" s="72"/>
      <c r="B9" s="70"/>
      <c r="C9" s="71" t="s">
        <v>44</v>
      </c>
      <c r="D9" s="52"/>
      <c r="E9" s="52"/>
      <c r="F9" s="52"/>
    </row>
    <row r="10" spans="1:6" ht="16.5" customHeight="1">
      <c r="A10" s="73"/>
      <c r="B10" s="70"/>
      <c r="C10" s="71" t="s">
        <v>46</v>
      </c>
      <c r="D10" s="52"/>
      <c r="E10" s="52"/>
      <c r="F10" s="52"/>
    </row>
    <row r="11" spans="1:6" ht="16.5" customHeight="1">
      <c r="A11" s="73"/>
      <c r="B11" s="70"/>
      <c r="C11" s="71" t="s">
        <v>48</v>
      </c>
      <c r="D11" s="52">
        <v>208.5</v>
      </c>
      <c r="E11" s="52">
        <v>208.5</v>
      </c>
      <c r="F11" s="52"/>
    </row>
    <row r="12" spans="1:6" ht="16.5" customHeight="1">
      <c r="A12" s="73"/>
      <c r="B12" s="70"/>
      <c r="C12" s="71" t="s">
        <v>50</v>
      </c>
      <c r="D12" s="52">
        <v>80.34</v>
      </c>
      <c r="E12" s="52">
        <v>80.34</v>
      </c>
      <c r="F12" s="52"/>
    </row>
    <row r="13" spans="1:6" ht="16.5" customHeight="1">
      <c r="A13" s="73"/>
      <c r="B13" s="70"/>
      <c r="C13" s="71" t="s">
        <v>52</v>
      </c>
      <c r="D13" s="52">
        <v>44.13</v>
      </c>
      <c r="E13" s="52">
        <v>44.13</v>
      </c>
      <c r="F13" s="52"/>
    </row>
    <row r="14" spans="1:6" ht="16.5" customHeight="1">
      <c r="A14" s="74"/>
      <c r="B14" s="70"/>
      <c r="C14" s="71" t="s">
        <v>54</v>
      </c>
      <c r="D14" s="52">
        <v>46.8</v>
      </c>
      <c r="E14" s="52">
        <v>46.8</v>
      </c>
      <c r="F14" s="52"/>
    </row>
    <row r="15" spans="1:6" ht="16.5" customHeight="1">
      <c r="A15" s="74"/>
      <c r="B15" s="52"/>
      <c r="C15" s="71" t="s">
        <v>56</v>
      </c>
      <c r="D15" s="52"/>
      <c r="E15" s="52"/>
      <c r="F15" s="52"/>
    </row>
    <row r="16" spans="1:6" ht="16.5" customHeight="1">
      <c r="A16" s="74"/>
      <c r="B16" s="52"/>
      <c r="C16" s="71" t="s">
        <v>57</v>
      </c>
      <c r="D16" s="52"/>
      <c r="E16" s="52"/>
      <c r="F16" s="52"/>
    </row>
    <row r="17" spans="1:6" ht="16.5" customHeight="1">
      <c r="A17" s="74"/>
      <c r="B17" s="75"/>
      <c r="C17" s="71" t="s">
        <v>58</v>
      </c>
      <c r="D17" s="52">
        <v>2429.36</v>
      </c>
      <c r="E17" s="52">
        <v>2429.36</v>
      </c>
      <c r="F17" s="52"/>
    </row>
    <row r="18" spans="1:6" ht="16.5" customHeight="1">
      <c r="A18" s="74"/>
      <c r="B18" s="76"/>
      <c r="C18" s="71" t="s">
        <v>59</v>
      </c>
      <c r="D18" s="52">
        <v>296</v>
      </c>
      <c r="E18" s="52">
        <v>296</v>
      </c>
      <c r="F18" s="52"/>
    </row>
    <row r="19" spans="1:6" ht="16.5" customHeight="1">
      <c r="A19" s="74"/>
      <c r="B19" s="75"/>
      <c r="C19" s="71" t="s">
        <v>60</v>
      </c>
      <c r="D19" s="52"/>
      <c r="E19" s="52"/>
      <c r="F19" s="52"/>
    </row>
    <row r="20" spans="1:6" ht="16.5" customHeight="1">
      <c r="A20" s="74"/>
      <c r="B20" s="75"/>
      <c r="C20" s="71" t="s">
        <v>61</v>
      </c>
      <c r="D20" s="52"/>
      <c r="E20" s="52"/>
      <c r="F20" s="52"/>
    </row>
    <row r="21" spans="1:6" ht="16.5" customHeight="1">
      <c r="A21" s="74"/>
      <c r="B21" s="75"/>
      <c r="C21" s="71" t="s">
        <v>62</v>
      </c>
      <c r="D21" s="52"/>
      <c r="E21" s="52"/>
      <c r="F21" s="52"/>
    </row>
    <row r="22" spans="1:6" ht="16.5" customHeight="1">
      <c r="A22" s="74"/>
      <c r="B22" s="75"/>
      <c r="C22" s="71" t="s">
        <v>63</v>
      </c>
      <c r="D22" s="52"/>
      <c r="E22" s="52"/>
      <c r="F22" s="52"/>
    </row>
    <row r="23" spans="1:6" ht="16.5" customHeight="1">
      <c r="A23" s="74"/>
      <c r="B23" s="75"/>
      <c r="C23" s="71" t="s">
        <v>64</v>
      </c>
      <c r="D23" s="52"/>
      <c r="E23" s="52"/>
      <c r="F23" s="52"/>
    </row>
    <row r="24" spans="1:6" ht="16.5" customHeight="1">
      <c r="A24" s="74"/>
      <c r="B24" s="75"/>
      <c r="C24" s="71" t="s">
        <v>65</v>
      </c>
      <c r="D24" s="52"/>
      <c r="E24" s="52"/>
      <c r="F24" s="52"/>
    </row>
    <row r="25" spans="1:6" ht="16.5" customHeight="1">
      <c r="A25" s="74"/>
      <c r="B25" s="75"/>
      <c r="C25" s="71" t="s">
        <v>66</v>
      </c>
      <c r="D25" s="52"/>
      <c r="E25" s="52"/>
      <c r="F25" s="52"/>
    </row>
    <row r="26" spans="1:6" ht="16.5" customHeight="1">
      <c r="A26" s="74"/>
      <c r="B26" s="76"/>
      <c r="C26" s="71" t="s">
        <v>67</v>
      </c>
      <c r="D26" s="52"/>
      <c r="E26" s="52"/>
      <c r="F26" s="52"/>
    </row>
    <row r="27" spans="1:6" ht="16.5" customHeight="1">
      <c r="A27" s="77" t="s">
        <v>68</v>
      </c>
      <c r="B27" s="78">
        <f>B6+B9+B10+B12+B13+B14</f>
        <v>3836.24</v>
      </c>
      <c r="C27" s="77" t="s">
        <v>69</v>
      </c>
      <c r="D27" s="79">
        <f>SUM(D6:D26)</f>
        <v>3836.2400000000002</v>
      </c>
      <c r="E27" s="79">
        <f>SUM(E6:E26)</f>
        <v>3836.2400000000002</v>
      </c>
      <c r="F27" s="80"/>
    </row>
    <row r="28" spans="1:6" ht="16.5" customHeight="1">
      <c r="A28" s="71" t="s">
        <v>175</v>
      </c>
      <c r="B28" s="75"/>
      <c r="C28" s="74" t="s">
        <v>176</v>
      </c>
      <c r="D28" s="81"/>
      <c r="E28" s="81"/>
      <c r="F28" s="82"/>
    </row>
    <row r="29" spans="1:6" ht="16.5" customHeight="1">
      <c r="A29" s="83" t="s">
        <v>177</v>
      </c>
      <c r="B29" s="75"/>
      <c r="C29" s="84"/>
      <c r="D29" s="85"/>
      <c r="E29" s="86"/>
      <c r="F29" s="80"/>
    </row>
    <row r="30" spans="1:6" ht="16.5" customHeight="1">
      <c r="A30" s="71" t="s">
        <v>178</v>
      </c>
      <c r="B30" s="75"/>
      <c r="C30" s="87"/>
      <c r="D30" s="79"/>
      <c r="E30" s="79"/>
      <c r="F30" s="80"/>
    </row>
    <row r="31" spans="1:6" ht="16.5" customHeight="1">
      <c r="A31" s="88" t="s">
        <v>74</v>
      </c>
      <c r="B31" s="89">
        <f>B27</f>
        <v>3836.24</v>
      </c>
      <c r="C31" s="90" t="s">
        <v>75</v>
      </c>
      <c r="D31" s="91">
        <f>D27</f>
        <v>3836.2400000000002</v>
      </c>
      <c r="E31" s="91">
        <f>E27</f>
        <v>3836.2400000000002</v>
      </c>
      <c r="F31" s="90"/>
    </row>
    <row r="32" spans="1:6" ht="16.5" customHeight="1">
      <c r="A32" s="92" t="s">
        <v>179</v>
      </c>
      <c r="B32" s="92"/>
      <c r="C32" s="92"/>
      <c r="D32" s="92"/>
      <c r="E32" s="92"/>
      <c r="F32" s="92"/>
    </row>
    <row r="33" ht="19.5" customHeight="1"/>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59" right="0.59" top="0.16" bottom="0.08" header="0.16" footer="0.08"/>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42"/>
  <sheetViews>
    <sheetView showGridLines="0" showZeros="0" workbookViewId="0" topLeftCell="A1">
      <selection activeCell="D6" sqref="D6"/>
    </sheetView>
  </sheetViews>
  <sheetFormatPr defaultColWidth="9.16015625" defaultRowHeight="12.75" customHeight="1"/>
  <cols>
    <col min="1" max="1" width="12.33203125" style="0" customWidth="1"/>
    <col min="2" max="2" width="28" style="0" customWidth="1"/>
    <col min="3" max="3" width="15.83203125" style="0" customWidth="1"/>
    <col min="4" max="4" width="14" style="0" customWidth="1"/>
    <col min="5" max="5" width="13.33203125" style="0" customWidth="1"/>
    <col min="6" max="6" width="12.66015625" style="0" customWidth="1"/>
    <col min="7" max="7" width="13" style="0" customWidth="1"/>
    <col min="8" max="8" width="7.66015625" style="0" customWidth="1"/>
  </cols>
  <sheetData>
    <row r="1" spans="1:8" ht="34.5" customHeight="1">
      <c r="A1" s="50" t="s">
        <v>20</v>
      </c>
      <c r="B1" s="50"/>
      <c r="C1" s="50"/>
      <c r="D1" s="50"/>
      <c r="E1" s="50"/>
      <c r="F1" s="50"/>
      <c r="G1" s="50"/>
      <c r="H1" s="50"/>
    </row>
    <row r="2" spans="1:8" ht="13.5" customHeight="1">
      <c r="A2" s="39"/>
      <c r="B2" s="39"/>
      <c r="C2" s="39"/>
      <c r="D2" s="39"/>
      <c r="E2" s="39"/>
      <c r="F2" s="39"/>
      <c r="G2" s="39"/>
      <c r="H2" s="40" t="s">
        <v>180</v>
      </c>
    </row>
    <row r="3" spans="1:8" ht="18" customHeight="1">
      <c r="A3" s="41" t="s">
        <v>30</v>
      </c>
      <c r="B3" s="41"/>
      <c r="C3" s="42"/>
      <c r="D3" s="42"/>
      <c r="E3" s="42"/>
      <c r="F3" s="42"/>
      <c r="G3" s="42"/>
      <c r="H3" s="43" t="s">
        <v>31</v>
      </c>
    </row>
    <row r="4" spans="1:8" ht="18" customHeight="1">
      <c r="A4" s="7" t="s">
        <v>34</v>
      </c>
      <c r="B4" s="7"/>
      <c r="C4" s="8" t="s">
        <v>69</v>
      </c>
      <c r="D4" s="9" t="s">
        <v>161</v>
      </c>
      <c r="E4" s="10"/>
      <c r="F4" s="11"/>
      <c r="G4" s="8" t="s">
        <v>162</v>
      </c>
      <c r="H4" s="8" t="s">
        <v>181</v>
      </c>
    </row>
    <row r="5" spans="1:8" ht="21.75" customHeight="1">
      <c r="A5" s="7" t="s">
        <v>86</v>
      </c>
      <c r="B5" s="7" t="s">
        <v>87</v>
      </c>
      <c r="C5" s="12"/>
      <c r="D5" s="7" t="s">
        <v>182</v>
      </c>
      <c r="E5" s="7" t="s">
        <v>183</v>
      </c>
      <c r="F5" s="7" t="s">
        <v>184</v>
      </c>
      <c r="G5" s="12"/>
      <c r="H5" s="12"/>
    </row>
    <row r="6" spans="1:8" s="49" customFormat="1" ht="18" customHeight="1">
      <c r="A6" s="51"/>
      <c r="B6" s="51" t="s">
        <v>88</v>
      </c>
      <c r="C6" s="52">
        <f>D6+G6</f>
        <v>3836.24</v>
      </c>
      <c r="D6" s="52">
        <f>E6+F6</f>
        <v>1679.6200000000001</v>
      </c>
      <c r="E6" s="52">
        <f>E7+E17+E20+E23+E26+E29+E39</f>
        <v>1239.88</v>
      </c>
      <c r="F6" s="52">
        <f>F7+F17+F20+F23+F26+F29+F39</f>
        <v>439.73999999999995</v>
      </c>
      <c r="G6" s="52">
        <f>G7+G17+G20+G23+G26+G29+G39</f>
        <v>2156.62</v>
      </c>
      <c r="H6" s="53"/>
    </row>
    <row r="7" spans="1:8" s="49" customFormat="1" ht="18" customHeight="1">
      <c r="A7" s="54" t="s">
        <v>89</v>
      </c>
      <c r="B7" s="55" t="s">
        <v>90</v>
      </c>
      <c r="C7" s="52">
        <f aca="true" t="shared" si="0" ref="C7:C47">D7+G7</f>
        <v>731.11</v>
      </c>
      <c r="D7" s="52">
        <f>E7+F7</f>
        <v>651.11</v>
      </c>
      <c r="E7" s="52">
        <f>E8+E10+E13+E15</f>
        <v>359.51000000000005</v>
      </c>
      <c r="F7" s="52">
        <f>F8+F10+F13+F15</f>
        <v>291.59999999999997</v>
      </c>
      <c r="G7" s="52">
        <f>G8+G10+G13+G15</f>
        <v>80</v>
      </c>
      <c r="H7" s="53"/>
    </row>
    <row r="8" spans="1:8" s="49" customFormat="1" ht="18" customHeight="1">
      <c r="A8" s="54" t="s">
        <v>91</v>
      </c>
      <c r="B8" s="55" t="s">
        <v>92</v>
      </c>
      <c r="C8" s="52">
        <f t="shared" si="0"/>
        <v>46.3</v>
      </c>
      <c r="D8" s="52">
        <f aca="true" t="shared" si="1" ref="D8:D41">E8+F8</f>
        <v>46.3</v>
      </c>
      <c r="E8" s="52">
        <f>E9</f>
        <v>18.6</v>
      </c>
      <c r="F8" s="52">
        <f>F9</f>
        <v>27.7</v>
      </c>
      <c r="G8" s="52">
        <f>G9</f>
        <v>0</v>
      </c>
      <c r="H8" s="53"/>
    </row>
    <row r="9" spans="1:8" s="49" customFormat="1" ht="18" customHeight="1">
      <c r="A9" s="54" t="s">
        <v>93</v>
      </c>
      <c r="B9" s="55" t="s">
        <v>94</v>
      </c>
      <c r="C9" s="52">
        <f t="shared" si="0"/>
        <v>46.3</v>
      </c>
      <c r="D9" s="52">
        <f t="shared" si="1"/>
        <v>46.3</v>
      </c>
      <c r="E9" s="52">
        <v>18.6</v>
      </c>
      <c r="F9" s="52">
        <v>27.7</v>
      </c>
      <c r="G9" s="52"/>
      <c r="H9" s="53"/>
    </row>
    <row r="10" spans="1:8" s="49" customFormat="1" ht="18" customHeight="1">
      <c r="A10" s="54" t="s">
        <v>95</v>
      </c>
      <c r="B10" s="55" t="s">
        <v>96</v>
      </c>
      <c r="C10" s="52">
        <f t="shared" si="0"/>
        <v>517.11</v>
      </c>
      <c r="D10" s="52">
        <f t="shared" si="1"/>
        <v>437.11</v>
      </c>
      <c r="E10" s="52">
        <f>E11+E12</f>
        <v>228.71</v>
      </c>
      <c r="F10" s="52">
        <f>F11+F12</f>
        <v>208.4</v>
      </c>
      <c r="G10" s="52">
        <f>G11+G12</f>
        <v>80</v>
      </c>
      <c r="H10" s="53"/>
    </row>
    <row r="11" spans="1:8" s="49" customFormat="1" ht="18" customHeight="1">
      <c r="A11" s="54" t="s">
        <v>97</v>
      </c>
      <c r="B11" s="55" t="s">
        <v>98</v>
      </c>
      <c r="C11" s="52">
        <f t="shared" si="0"/>
        <v>437.11</v>
      </c>
      <c r="D11" s="52">
        <f t="shared" si="1"/>
        <v>437.11</v>
      </c>
      <c r="E11" s="52">
        <v>228.71</v>
      </c>
      <c r="F11" s="52">
        <v>208.4</v>
      </c>
      <c r="G11" s="52"/>
      <c r="H11" s="53"/>
    </row>
    <row r="12" spans="1:8" s="49" customFormat="1" ht="18" customHeight="1">
      <c r="A12" s="54" t="s">
        <v>99</v>
      </c>
      <c r="B12" s="55" t="s">
        <v>100</v>
      </c>
      <c r="C12" s="52">
        <f t="shared" si="0"/>
        <v>80</v>
      </c>
      <c r="D12" s="52">
        <f t="shared" si="1"/>
        <v>0</v>
      </c>
      <c r="E12" s="52"/>
      <c r="F12" s="52"/>
      <c r="G12" s="52">
        <v>80</v>
      </c>
      <c r="H12" s="53"/>
    </row>
    <row r="13" spans="1:8" s="49" customFormat="1" ht="18" customHeight="1">
      <c r="A13" s="54" t="s">
        <v>101</v>
      </c>
      <c r="B13" s="55" t="s">
        <v>102</v>
      </c>
      <c r="C13" s="52">
        <f t="shared" si="0"/>
        <v>61.300000000000004</v>
      </c>
      <c r="D13" s="52">
        <f t="shared" si="1"/>
        <v>61.300000000000004</v>
      </c>
      <c r="E13" s="52">
        <f>E14</f>
        <v>54.6</v>
      </c>
      <c r="F13" s="52">
        <f>F14</f>
        <v>6.7</v>
      </c>
      <c r="G13" s="52">
        <f>G14</f>
        <v>0</v>
      </c>
      <c r="H13" s="53"/>
    </row>
    <row r="14" spans="1:8" s="49" customFormat="1" ht="18" customHeight="1">
      <c r="A14" s="54" t="s">
        <v>103</v>
      </c>
      <c r="B14" s="55" t="s">
        <v>104</v>
      </c>
      <c r="C14" s="52">
        <f t="shared" si="0"/>
        <v>61.300000000000004</v>
      </c>
      <c r="D14" s="52">
        <f t="shared" si="1"/>
        <v>61.300000000000004</v>
      </c>
      <c r="E14" s="52">
        <v>54.6</v>
      </c>
      <c r="F14" s="52">
        <v>6.7</v>
      </c>
      <c r="G14" s="52"/>
      <c r="H14" s="53"/>
    </row>
    <row r="15" spans="1:8" s="49" customFormat="1" ht="18" customHeight="1">
      <c r="A15" s="54" t="s">
        <v>105</v>
      </c>
      <c r="B15" s="55" t="s">
        <v>106</v>
      </c>
      <c r="C15" s="52">
        <f t="shared" si="0"/>
        <v>106.4</v>
      </c>
      <c r="D15" s="52">
        <f t="shared" si="1"/>
        <v>106.4</v>
      </c>
      <c r="E15" s="52">
        <f>E16</f>
        <v>57.6</v>
      </c>
      <c r="F15" s="52">
        <f>F16</f>
        <v>48.8</v>
      </c>
      <c r="G15" s="52">
        <f>G16</f>
        <v>0</v>
      </c>
      <c r="H15" s="53"/>
    </row>
    <row r="16" spans="1:8" s="49" customFormat="1" ht="18" customHeight="1">
      <c r="A16" s="54" t="s">
        <v>107</v>
      </c>
      <c r="B16" s="55" t="s">
        <v>108</v>
      </c>
      <c r="C16" s="52">
        <f t="shared" si="0"/>
        <v>106.4</v>
      </c>
      <c r="D16" s="52">
        <f t="shared" si="1"/>
        <v>106.4</v>
      </c>
      <c r="E16" s="52">
        <v>57.6</v>
      </c>
      <c r="F16" s="52">
        <v>48.8</v>
      </c>
      <c r="G16" s="52"/>
      <c r="H16" s="53"/>
    </row>
    <row r="17" spans="1:8" s="49" customFormat="1" ht="18" customHeight="1">
      <c r="A17" s="54" t="s">
        <v>109</v>
      </c>
      <c r="B17" s="55" t="s">
        <v>110</v>
      </c>
      <c r="C17" s="52">
        <f t="shared" si="0"/>
        <v>208.5</v>
      </c>
      <c r="D17" s="52">
        <f t="shared" si="1"/>
        <v>0</v>
      </c>
      <c r="E17" s="52">
        <f>E18</f>
        <v>0</v>
      </c>
      <c r="F17" s="52">
        <f>F18</f>
        <v>0</v>
      </c>
      <c r="G17" s="52">
        <f>G18</f>
        <v>208.5</v>
      </c>
      <c r="H17" s="53"/>
    </row>
    <row r="18" spans="1:8" s="49" customFormat="1" ht="18" customHeight="1">
      <c r="A18" s="54" t="s">
        <v>111</v>
      </c>
      <c r="B18" s="55" t="s">
        <v>112</v>
      </c>
      <c r="C18" s="52">
        <f t="shared" si="0"/>
        <v>208.5</v>
      </c>
      <c r="D18" s="52">
        <f t="shared" si="1"/>
        <v>0</v>
      </c>
      <c r="E18" s="52">
        <f>E19</f>
        <v>0</v>
      </c>
      <c r="F18" s="52">
        <f>F19</f>
        <v>0</v>
      </c>
      <c r="G18" s="52">
        <f>G19</f>
        <v>208.5</v>
      </c>
      <c r="H18" s="53"/>
    </row>
    <row r="19" spans="1:8" s="49" customFormat="1" ht="18" customHeight="1">
      <c r="A19" s="54" t="s">
        <v>113</v>
      </c>
      <c r="B19" s="55" t="s">
        <v>114</v>
      </c>
      <c r="C19" s="52">
        <f t="shared" si="0"/>
        <v>208.5</v>
      </c>
      <c r="D19" s="52">
        <f t="shared" si="1"/>
        <v>0</v>
      </c>
      <c r="E19" s="52"/>
      <c r="F19" s="52"/>
      <c r="G19" s="52">
        <v>208.5</v>
      </c>
      <c r="H19" s="53"/>
    </row>
    <row r="20" spans="1:8" s="49" customFormat="1" ht="18" customHeight="1">
      <c r="A20" s="54" t="s">
        <v>115</v>
      </c>
      <c r="B20" s="55" t="s">
        <v>116</v>
      </c>
      <c r="C20" s="52">
        <f t="shared" si="0"/>
        <v>80.34</v>
      </c>
      <c r="D20" s="52">
        <f t="shared" si="1"/>
        <v>58.84</v>
      </c>
      <c r="E20" s="52">
        <f>E21</f>
        <v>58.84</v>
      </c>
      <c r="F20" s="52">
        <f>F21</f>
        <v>0</v>
      </c>
      <c r="G20" s="52">
        <f>G21</f>
        <v>21.5</v>
      </c>
      <c r="H20" s="53"/>
    </row>
    <row r="21" spans="1:8" s="49" customFormat="1" ht="18" customHeight="1">
      <c r="A21" s="54" t="s">
        <v>117</v>
      </c>
      <c r="B21" s="55" t="s">
        <v>118</v>
      </c>
      <c r="C21" s="52">
        <f t="shared" si="0"/>
        <v>80.34</v>
      </c>
      <c r="D21" s="52">
        <f t="shared" si="1"/>
        <v>58.84</v>
      </c>
      <c r="E21" s="52">
        <f>E22</f>
        <v>58.84</v>
      </c>
      <c r="F21" s="52">
        <f>F22</f>
        <v>0</v>
      </c>
      <c r="G21" s="52">
        <f>G22</f>
        <v>21.5</v>
      </c>
      <c r="H21" s="53"/>
    </row>
    <row r="22" spans="1:8" s="49" customFormat="1" ht="18" customHeight="1">
      <c r="A22" s="54" t="s">
        <v>119</v>
      </c>
      <c r="B22" s="55" t="s">
        <v>120</v>
      </c>
      <c r="C22" s="52">
        <f t="shared" si="0"/>
        <v>80.34</v>
      </c>
      <c r="D22" s="52">
        <f t="shared" si="1"/>
        <v>58.84</v>
      </c>
      <c r="E22" s="52">
        <v>58.84</v>
      </c>
      <c r="F22" s="52"/>
      <c r="G22" s="52">
        <v>21.5</v>
      </c>
      <c r="H22" s="53"/>
    </row>
    <row r="23" spans="1:8" s="49" customFormat="1" ht="18" customHeight="1">
      <c r="A23" s="54" t="s">
        <v>121</v>
      </c>
      <c r="B23" s="55" t="s">
        <v>122</v>
      </c>
      <c r="C23" s="52">
        <f t="shared" si="0"/>
        <v>44.13</v>
      </c>
      <c r="D23" s="52">
        <f t="shared" si="1"/>
        <v>44.13</v>
      </c>
      <c r="E23" s="52">
        <f>E24</f>
        <v>44.13</v>
      </c>
      <c r="F23" s="52">
        <f>F24</f>
        <v>0</v>
      </c>
      <c r="G23" s="52">
        <f>G24</f>
        <v>0</v>
      </c>
      <c r="H23" s="53"/>
    </row>
    <row r="24" spans="1:8" s="49" customFormat="1" ht="18" customHeight="1">
      <c r="A24" s="54" t="s">
        <v>123</v>
      </c>
      <c r="B24" s="55" t="s">
        <v>124</v>
      </c>
      <c r="C24" s="52">
        <f t="shared" si="0"/>
        <v>44.13</v>
      </c>
      <c r="D24" s="52">
        <f t="shared" si="1"/>
        <v>44.13</v>
      </c>
      <c r="E24" s="52">
        <f>E25</f>
        <v>44.13</v>
      </c>
      <c r="F24" s="52">
        <f>F25</f>
        <v>0</v>
      </c>
      <c r="G24" s="52">
        <f>G25</f>
        <v>0</v>
      </c>
      <c r="H24" s="53"/>
    </row>
    <row r="25" spans="1:8" s="49" customFormat="1" ht="18" customHeight="1">
      <c r="A25" s="54" t="s">
        <v>125</v>
      </c>
      <c r="B25" s="55" t="s">
        <v>126</v>
      </c>
      <c r="C25" s="52">
        <f t="shared" si="0"/>
        <v>44.13</v>
      </c>
      <c r="D25" s="52">
        <f t="shared" si="1"/>
        <v>44.13</v>
      </c>
      <c r="E25" s="52">
        <v>44.13</v>
      </c>
      <c r="F25" s="52"/>
      <c r="G25" s="52"/>
      <c r="H25" s="53"/>
    </row>
    <row r="26" spans="1:8" s="49" customFormat="1" ht="18" customHeight="1">
      <c r="A26" s="54" t="s">
        <v>127</v>
      </c>
      <c r="B26" s="55" t="s">
        <v>128</v>
      </c>
      <c r="C26" s="52">
        <f t="shared" si="0"/>
        <v>46.8</v>
      </c>
      <c r="D26" s="52">
        <f t="shared" si="1"/>
        <v>46.8</v>
      </c>
      <c r="E26" s="52">
        <f>E27</f>
        <v>46.8</v>
      </c>
      <c r="F26" s="52">
        <f>F27</f>
        <v>0</v>
      </c>
      <c r="G26" s="52">
        <f>G27</f>
        <v>0</v>
      </c>
      <c r="H26" s="53"/>
    </row>
    <row r="27" spans="1:8" s="49" customFormat="1" ht="18" customHeight="1">
      <c r="A27" s="54" t="s">
        <v>129</v>
      </c>
      <c r="B27" s="55" t="s">
        <v>130</v>
      </c>
      <c r="C27" s="52">
        <f t="shared" si="0"/>
        <v>46.8</v>
      </c>
      <c r="D27" s="52">
        <f t="shared" si="1"/>
        <v>46.8</v>
      </c>
      <c r="E27" s="52">
        <f>E28</f>
        <v>46.8</v>
      </c>
      <c r="F27" s="52">
        <f>F28</f>
        <v>0</v>
      </c>
      <c r="G27" s="52">
        <f>G28</f>
        <v>0</v>
      </c>
      <c r="H27" s="53"/>
    </row>
    <row r="28" spans="1:8" s="49" customFormat="1" ht="18" customHeight="1">
      <c r="A28" s="54" t="s">
        <v>131</v>
      </c>
      <c r="B28" s="55" t="s">
        <v>132</v>
      </c>
      <c r="C28" s="52">
        <f t="shared" si="0"/>
        <v>46.8</v>
      </c>
      <c r="D28" s="52">
        <f t="shared" si="1"/>
        <v>46.8</v>
      </c>
      <c r="E28" s="52">
        <v>46.8</v>
      </c>
      <c r="F28" s="52"/>
      <c r="G28" s="52"/>
      <c r="H28" s="53"/>
    </row>
    <row r="29" spans="1:8" s="49" customFormat="1" ht="18" customHeight="1">
      <c r="A29" s="54" t="s">
        <v>133</v>
      </c>
      <c r="B29" s="55" t="s">
        <v>134</v>
      </c>
      <c r="C29" s="52">
        <f t="shared" si="0"/>
        <v>2429.3599999999997</v>
      </c>
      <c r="D29" s="52">
        <f t="shared" si="1"/>
        <v>878.74</v>
      </c>
      <c r="E29" s="52">
        <f>E30+E32+E34+E37</f>
        <v>730.6</v>
      </c>
      <c r="F29" s="52">
        <f>F30+F32+F34+F37</f>
        <v>148.14</v>
      </c>
      <c r="G29" s="52">
        <f>G30+G32+G34+G37</f>
        <v>1550.62</v>
      </c>
      <c r="H29" s="53"/>
    </row>
    <row r="30" spans="1:8" s="49" customFormat="1" ht="18" customHeight="1">
      <c r="A30" s="54" t="s">
        <v>135</v>
      </c>
      <c r="B30" s="55" t="s">
        <v>136</v>
      </c>
      <c r="C30" s="52">
        <f t="shared" si="0"/>
        <v>265</v>
      </c>
      <c r="D30" s="52">
        <f t="shared" si="1"/>
        <v>0</v>
      </c>
      <c r="E30" s="52">
        <f>E31</f>
        <v>0</v>
      </c>
      <c r="F30" s="52">
        <f>F31</f>
        <v>0</v>
      </c>
      <c r="G30" s="52">
        <f>G31</f>
        <v>265</v>
      </c>
      <c r="H30" s="53"/>
    </row>
    <row r="31" spans="1:8" s="49" customFormat="1" ht="18" customHeight="1">
      <c r="A31" s="54" t="s">
        <v>137</v>
      </c>
      <c r="B31" s="55" t="s">
        <v>138</v>
      </c>
      <c r="C31" s="52">
        <f t="shared" si="0"/>
        <v>265</v>
      </c>
      <c r="D31" s="52">
        <f t="shared" si="1"/>
        <v>0</v>
      </c>
      <c r="E31" s="52"/>
      <c r="F31" s="52"/>
      <c r="G31" s="52">
        <v>265</v>
      </c>
      <c r="H31" s="53"/>
    </row>
    <row r="32" spans="1:8" s="49" customFormat="1" ht="18" customHeight="1">
      <c r="A32" s="54" t="s">
        <v>139</v>
      </c>
      <c r="B32" s="55" t="s">
        <v>140</v>
      </c>
      <c r="C32" s="52">
        <f t="shared" si="0"/>
        <v>873</v>
      </c>
      <c r="D32" s="52">
        <f t="shared" si="1"/>
        <v>0</v>
      </c>
      <c r="E32" s="52">
        <f>E33</f>
        <v>0</v>
      </c>
      <c r="F32" s="52">
        <f>F33</f>
        <v>0</v>
      </c>
      <c r="G32" s="52">
        <f>G33</f>
        <v>873</v>
      </c>
      <c r="H32" s="53"/>
    </row>
    <row r="33" spans="1:8" s="49" customFormat="1" ht="18" customHeight="1">
      <c r="A33" s="54" t="s">
        <v>141</v>
      </c>
      <c r="B33" s="55" t="s">
        <v>142</v>
      </c>
      <c r="C33" s="52">
        <f t="shared" si="0"/>
        <v>873</v>
      </c>
      <c r="D33" s="52">
        <f t="shared" si="1"/>
        <v>0</v>
      </c>
      <c r="E33" s="52"/>
      <c r="F33" s="52"/>
      <c r="G33" s="52">
        <v>873</v>
      </c>
      <c r="H33" s="53"/>
    </row>
    <row r="34" spans="1:8" s="49" customFormat="1" ht="18" customHeight="1">
      <c r="A34" s="54" t="s">
        <v>143</v>
      </c>
      <c r="B34" s="55" t="s">
        <v>144</v>
      </c>
      <c r="C34" s="52">
        <f t="shared" si="0"/>
        <v>483.22</v>
      </c>
      <c r="D34" s="52">
        <f t="shared" si="1"/>
        <v>374.22</v>
      </c>
      <c r="E34" s="52">
        <f>E35+E36</f>
        <v>226.08</v>
      </c>
      <c r="F34" s="52">
        <f>F35+F36</f>
        <v>148.14</v>
      </c>
      <c r="G34" s="52">
        <f>G35+G36</f>
        <v>109</v>
      </c>
      <c r="H34" s="53"/>
    </row>
    <row r="35" spans="1:8" s="49" customFormat="1" ht="18" customHeight="1">
      <c r="A35" s="54" t="s">
        <v>145</v>
      </c>
      <c r="B35" s="55" t="s">
        <v>146</v>
      </c>
      <c r="C35" s="52">
        <f t="shared" si="0"/>
        <v>109</v>
      </c>
      <c r="D35" s="52">
        <f t="shared" si="1"/>
        <v>0</v>
      </c>
      <c r="E35" s="52"/>
      <c r="F35" s="52"/>
      <c r="G35" s="52">
        <v>109</v>
      </c>
      <c r="H35" s="53"/>
    </row>
    <row r="36" spans="1:8" s="49" customFormat="1" ht="18" customHeight="1">
      <c r="A36" s="54" t="s">
        <v>147</v>
      </c>
      <c r="B36" s="55" t="s">
        <v>166</v>
      </c>
      <c r="C36" s="52">
        <f t="shared" si="0"/>
        <v>374.22</v>
      </c>
      <c r="D36" s="52">
        <f t="shared" si="1"/>
        <v>374.22</v>
      </c>
      <c r="E36" s="52">
        <v>226.08</v>
      </c>
      <c r="F36" s="52">
        <v>148.14</v>
      </c>
      <c r="G36" s="52"/>
      <c r="H36" s="53"/>
    </row>
    <row r="37" spans="1:8" s="49" customFormat="1" ht="18" customHeight="1">
      <c r="A37" s="56" t="s">
        <v>149</v>
      </c>
      <c r="B37" s="57" t="s">
        <v>150</v>
      </c>
      <c r="C37" s="58">
        <f t="shared" si="0"/>
        <v>808.14</v>
      </c>
      <c r="D37" s="58">
        <f t="shared" si="1"/>
        <v>504.52</v>
      </c>
      <c r="E37" s="58">
        <f>E38</f>
        <v>504.52</v>
      </c>
      <c r="F37" s="52">
        <f>F38</f>
        <v>0</v>
      </c>
      <c r="G37" s="52">
        <f>G38</f>
        <v>303.62</v>
      </c>
      <c r="H37" s="53"/>
    </row>
    <row r="38" spans="1:8" s="49" customFormat="1" ht="18" customHeight="1">
      <c r="A38" s="59" t="s">
        <v>151</v>
      </c>
      <c r="B38" s="59" t="s">
        <v>152</v>
      </c>
      <c r="C38" s="52">
        <f t="shared" si="0"/>
        <v>808.14</v>
      </c>
      <c r="D38" s="52">
        <f t="shared" si="1"/>
        <v>504.52</v>
      </c>
      <c r="E38" s="52">
        <v>504.52</v>
      </c>
      <c r="F38" s="52"/>
      <c r="G38" s="52">
        <v>303.62</v>
      </c>
      <c r="H38" s="53"/>
    </row>
    <row r="39" spans="1:8" s="49" customFormat="1" ht="18" customHeight="1">
      <c r="A39" s="59" t="s">
        <v>153</v>
      </c>
      <c r="B39" s="59" t="s">
        <v>154</v>
      </c>
      <c r="C39" s="52">
        <f t="shared" si="0"/>
        <v>296</v>
      </c>
      <c r="D39" s="52">
        <f t="shared" si="1"/>
        <v>0</v>
      </c>
      <c r="E39" s="52"/>
      <c r="F39" s="52"/>
      <c r="G39" s="52">
        <f>G40</f>
        <v>296</v>
      </c>
      <c r="H39" s="53"/>
    </row>
    <row r="40" spans="1:8" s="49" customFormat="1" ht="18" customHeight="1">
      <c r="A40" s="59" t="s">
        <v>155</v>
      </c>
      <c r="B40" s="59" t="s">
        <v>156</v>
      </c>
      <c r="C40" s="52">
        <f t="shared" si="0"/>
        <v>296</v>
      </c>
      <c r="D40" s="52">
        <f t="shared" si="1"/>
        <v>0</v>
      </c>
      <c r="E40" s="52"/>
      <c r="F40" s="52"/>
      <c r="G40" s="52">
        <f>G41</f>
        <v>296</v>
      </c>
      <c r="H40" s="53"/>
    </row>
    <row r="41" spans="1:8" s="49" customFormat="1" ht="18" customHeight="1">
      <c r="A41" s="59" t="s">
        <v>157</v>
      </c>
      <c r="B41" s="59" t="s">
        <v>158</v>
      </c>
      <c r="C41" s="52">
        <f t="shared" si="0"/>
        <v>296</v>
      </c>
      <c r="D41" s="52">
        <f t="shared" si="1"/>
        <v>0</v>
      </c>
      <c r="E41" s="52"/>
      <c r="F41" s="52"/>
      <c r="G41" s="52">
        <v>296</v>
      </c>
      <c r="H41" s="53"/>
    </row>
    <row r="42" spans="1:8" ht="15.75" customHeight="1">
      <c r="A42" s="25" t="s">
        <v>185</v>
      </c>
      <c r="B42" s="25"/>
      <c r="C42" s="25"/>
      <c r="D42" s="25"/>
      <c r="E42" s="25"/>
      <c r="F42" s="25"/>
      <c r="G42" s="25"/>
      <c r="H42" s="25"/>
    </row>
  </sheetData>
  <sheetProtection/>
  <mergeCells count="8">
    <mergeCell ref="A1:H1"/>
    <mergeCell ref="A3:B3"/>
    <mergeCell ref="A4:B4"/>
    <mergeCell ref="D4:F4"/>
    <mergeCell ref="A42:H42"/>
    <mergeCell ref="C4:C5"/>
    <mergeCell ref="G4:G5"/>
    <mergeCell ref="H4:H5"/>
  </mergeCells>
  <printOptions horizontalCentered="1"/>
  <pageMargins left="0.24" right="0.16" top="0.47" bottom="0.24" header="0.24" footer="0.08"/>
  <pageSetup fitToHeight="1000"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8">
      <selection activeCell="M24" sqref="M24"/>
    </sheetView>
  </sheetViews>
  <sheetFormatPr defaultColWidth="9.16015625" defaultRowHeight="12.75" customHeight="1"/>
  <cols>
    <col min="1" max="1" width="13.5" style="0" customWidth="1"/>
    <col min="2" max="2" width="34.66015625" style="0" customWidth="1"/>
    <col min="3" max="3" width="18.5" style="0" customWidth="1"/>
    <col min="4" max="5" width="17.33203125" style="0" customWidth="1"/>
    <col min="6" max="6" width="10.66015625" style="0" customWidth="1"/>
  </cols>
  <sheetData>
    <row r="1" spans="1:6" ht="28.5" customHeight="1">
      <c r="A1" s="38" t="s">
        <v>22</v>
      </c>
      <c r="B1" s="38"/>
      <c r="C1" s="38"/>
      <c r="D1" s="38"/>
      <c r="E1" s="38"/>
      <c r="F1" s="38"/>
    </row>
    <row r="2" spans="1:6" ht="12" customHeight="1">
      <c r="A2" s="39"/>
      <c r="B2" s="39"/>
      <c r="C2" s="39"/>
      <c r="D2" s="39"/>
      <c r="E2" s="39"/>
      <c r="F2" s="40" t="s">
        <v>186</v>
      </c>
    </row>
    <row r="3" spans="1:6" ht="22.5" customHeight="1">
      <c r="A3" s="41" t="s">
        <v>30</v>
      </c>
      <c r="B3" s="41"/>
      <c r="C3" s="42"/>
      <c r="D3" s="42"/>
      <c r="E3" s="42"/>
      <c r="F3" s="43" t="s">
        <v>31</v>
      </c>
    </row>
    <row r="4" spans="1:6" ht="19.5" customHeight="1">
      <c r="A4" s="7" t="s">
        <v>34</v>
      </c>
      <c r="B4" s="7"/>
      <c r="C4" s="8" t="s">
        <v>69</v>
      </c>
      <c r="D4" s="8" t="s">
        <v>183</v>
      </c>
      <c r="E4" s="8" t="s">
        <v>184</v>
      </c>
      <c r="F4" s="8" t="s">
        <v>181</v>
      </c>
    </row>
    <row r="5" spans="1:6" ht="29.25" customHeight="1">
      <c r="A5" s="7" t="s">
        <v>187</v>
      </c>
      <c r="B5" s="7" t="s">
        <v>87</v>
      </c>
      <c r="C5" s="12"/>
      <c r="D5" s="12"/>
      <c r="E5" s="12"/>
      <c r="F5" s="12"/>
    </row>
    <row r="6" spans="1:6" ht="19.5" customHeight="1">
      <c r="A6" s="44" t="s">
        <v>88</v>
      </c>
      <c r="B6" s="45"/>
      <c r="C6" s="12">
        <f>D6+E6</f>
        <v>3252.24</v>
      </c>
      <c r="D6" s="12">
        <f>D7+D12+D34</f>
        <v>1239.88</v>
      </c>
      <c r="E6" s="12">
        <f>E7+E12+E34</f>
        <v>2012.36</v>
      </c>
      <c r="F6" s="12"/>
    </row>
    <row r="7" spans="1:6" ht="19.5" customHeight="1">
      <c r="A7" s="46" t="s">
        <v>188</v>
      </c>
      <c r="B7" s="46" t="s">
        <v>189</v>
      </c>
      <c r="C7" s="18">
        <f>D7+E7</f>
        <v>940.09</v>
      </c>
      <c r="D7" s="18">
        <f>D8+D9+D10+D11</f>
        <v>940.09</v>
      </c>
      <c r="E7" s="18"/>
      <c r="F7" s="47"/>
    </row>
    <row r="8" spans="1:6" ht="19.5" customHeight="1">
      <c r="A8" s="46" t="s">
        <v>190</v>
      </c>
      <c r="B8" s="46" t="s">
        <v>191</v>
      </c>
      <c r="C8" s="18">
        <f aca="true" t="shared" si="0" ref="C8:C36">D8+E8</f>
        <v>291.11</v>
      </c>
      <c r="D8" s="18">
        <v>291.11</v>
      </c>
      <c r="E8" s="18"/>
      <c r="F8" s="47"/>
    </row>
    <row r="9" spans="1:6" ht="19.5" customHeight="1">
      <c r="A9" s="46" t="s">
        <v>192</v>
      </c>
      <c r="B9" s="46" t="s">
        <v>193</v>
      </c>
      <c r="C9" s="18">
        <f t="shared" si="0"/>
        <v>541.38</v>
      </c>
      <c r="D9" s="18">
        <v>541.38</v>
      </c>
      <c r="E9" s="18"/>
      <c r="F9" s="47"/>
    </row>
    <row r="10" spans="1:6" ht="19.5" customHeight="1">
      <c r="A10" s="46" t="s">
        <v>194</v>
      </c>
      <c r="B10" s="46" t="s">
        <v>195</v>
      </c>
      <c r="C10" s="18">
        <f t="shared" si="0"/>
        <v>27</v>
      </c>
      <c r="D10" s="18">
        <v>27</v>
      </c>
      <c r="E10" s="18"/>
      <c r="F10" s="47"/>
    </row>
    <row r="11" spans="1:6" ht="19.5" customHeight="1">
      <c r="A11" s="46" t="s">
        <v>196</v>
      </c>
      <c r="B11" s="46" t="s">
        <v>197</v>
      </c>
      <c r="C11" s="18">
        <f t="shared" si="0"/>
        <v>80.6</v>
      </c>
      <c r="D11" s="18">
        <v>80.6</v>
      </c>
      <c r="E11" s="18"/>
      <c r="F11" s="47"/>
    </row>
    <row r="12" spans="1:6" ht="19.5" customHeight="1">
      <c r="A12" s="46" t="s">
        <v>198</v>
      </c>
      <c r="B12" s="46" t="s">
        <v>199</v>
      </c>
      <c r="C12" s="18">
        <f t="shared" si="0"/>
        <v>2012.36</v>
      </c>
      <c r="D12" s="18"/>
      <c r="E12" s="18">
        <f>SUM(E13:E33)</f>
        <v>2012.36</v>
      </c>
      <c r="F12" s="47"/>
    </row>
    <row r="13" spans="1:6" ht="19.5" customHeight="1">
      <c r="A13" s="46" t="s">
        <v>200</v>
      </c>
      <c r="B13" s="46" t="s">
        <v>201</v>
      </c>
      <c r="C13" s="18">
        <f t="shared" si="0"/>
        <v>89.5</v>
      </c>
      <c r="D13" s="18"/>
      <c r="E13" s="18">
        <v>89.5</v>
      </c>
      <c r="F13" s="47"/>
    </row>
    <row r="14" spans="1:6" ht="19.5" customHeight="1">
      <c r="A14" s="46" t="s">
        <v>202</v>
      </c>
      <c r="B14" s="46" t="s">
        <v>203</v>
      </c>
      <c r="C14" s="18">
        <f t="shared" si="0"/>
        <v>20</v>
      </c>
      <c r="D14" s="18"/>
      <c r="E14" s="18">
        <v>20</v>
      </c>
      <c r="F14" s="47"/>
    </row>
    <row r="15" spans="1:6" ht="19.5" customHeight="1">
      <c r="A15" s="46" t="s">
        <v>204</v>
      </c>
      <c r="B15" s="46" t="s">
        <v>205</v>
      </c>
      <c r="C15" s="18">
        <f t="shared" si="0"/>
        <v>1</v>
      </c>
      <c r="D15" s="18"/>
      <c r="E15" s="18">
        <v>1</v>
      </c>
      <c r="F15" s="47"/>
    </row>
    <row r="16" spans="1:6" ht="19.5" customHeight="1">
      <c r="A16" s="46" t="s">
        <v>206</v>
      </c>
      <c r="B16" s="46" t="s">
        <v>207</v>
      </c>
      <c r="C16" s="18">
        <f t="shared" si="0"/>
        <v>0.8</v>
      </c>
      <c r="D16" s="18"/>
      <c r="E16" s="18">
        <v>0.8</v>
      </c>
      <c r="F16" s="47"/>
    </row>
    <row r="17" spans="1:6" ht="19.5" customHeight="1">
      <c r="A17" s="46" t="s">
        <v>208</v>
      </c>
      <c r="B17" s="46" t="s">
        <v>209</v>
      </c>
      <c r="C17" s="18">
        <f t="shared" si="0"/>
        <v>11.2</v>
      </c>
      <c r="D17" s="18"/>
      <c r="E17" s="18">
        <v>11.2</v>
      </c>
      <c r="F17" s="47"/>
    </row>
    <row r="18" spans="1:6" ht="19.5" customHeight="1">
      <c r="A18" s="46" t="s">
        <v>210</v>
      </c>
      <c r="B18" s="46" t="s">
        <v>211</v>
      </c>
      <c r="C18" s="18">
        <f t="shared" si="0"/>
        <v>22.5</v>
      </c>
      <c r="D18" s="18"/>
      <c r="E18" s="18">
        <v>22.5</v>
      </c>
      <c r="F18" s="47"/>
    </row>
    <row r="19" spans="1:6" ht="19.5" customHeight="1">
      <c r="A19" s="46" t="s">
        <v>212</v>
      </c>
      <c r="B19" s="46" t="s">
        <v>213</v>
      </c>
      <c r="C19" s="18">
        <f t="shared" si="0"/>
        <v>8.5</v>
      </c>
      <c r="D19" s="18"/>
      <c r="E19" s="18">
        <v>8.5</v>
      </c>
      <c r="F19" s="47"/>
    </row>
    <row r="20" spans="1:6" ht="19.5" customHeight="1">
      <c r="A20" s="46" t="s">
        <v>214</v>
      </c>
      <c r="B20" s="46" t="s">
        <v>215</v>
      </c>
      <c r="C20" s="18">
        <f t="shared" si="0"/>
        <v>5</v>
      </c>
      <c r="D20" s="18"/>
      <c r="E20" s="18">
        <v>5</v>
      </c>
      <c r="F20" s="47"/>
    </row>
    <row r="21" spans="1:6" ht="19.5" customHeight="1">
      <c r="A21" s="46" t="s">
        <v>216</v>
      </c>
      <c r="B21" s="46" t="s">
        <v>217</v>
      </c>
      <c r="C21" s="18">
        <f t="shared" si="0"/>
        <v>1.5</v>
      </c>
      <c r="D21" s="18"/>
      <c r="E21" s="18">
        <v>1.5</v>
      </c>
      <c r="F21" s="47"/>
    </row>
    <row r="22" spans="1:6" ht="19.5" customHeight="1">
      <c r="A22" s="46" t="s">
        <v>218</v>
      </c>
      <c r="B22" s="46" t="s">
        <v>219</v>
      </c>
      <c r="C22" s="18">
        <f t="shared" si="0"/>
        <v>1567.26</v>
      </c>
      <c r="D22" s="18"/>
      <c r="E22" s="18">
        <v>1567.26</v>
      </c>
      <c r="F22" s="47"/>
    </row>
    <row r="23" spans="1:6" ht="19.5" customHeight="1">
      <c r="A23" s="46" t="s">
        <v>220</v>
      </c>
      <c r="B23" s="46" t="s">
        <v>221</v>
      </c>
      <c r="C23" s="18">
        <f t="shared" si="0"/>
        <v>3.8</v>
      </c>
      <c r="D23" s="18"/>
      <c r="E23" s="18">
        <v>3.8</v>
      </c>
      <c r="F23" s="47"/>
    </row>
    <row r="24" spans="1:6" ht="19.5" customHeight="1">
      <c r="A24" s="46" t="s">
        <v>222</v>
      </c>
      <c r="B24" s="46" t="s">
        <v>223</v>
      </c>
      <c r="C24" s="18">
        <f t="shared" si="0"/>
        <v>1.5</v>
      </c>
      <c r="D24" s="18"/>
      <c r="E24" s="18">
        <v>1.5</v>
      </c>
      <c r="F24" s="47"/>
    </row>
    <row r="25" spans="1:6" ht="19.5" customHeight="1">
      <c r="A25" s="46" t="s">
        <v>224</v>
      </c>
      <c r="B25" s="46" t="s">
        <v>225</v>
      </c>
      <c r="C25" s="18">
        <f t="shared" si="0"/>
        <v>1</v>
      </c>
      <c r="D25" s="18"/>
      <c r="E25" s="18">
        <v>1</v>
      </c>
      <c r="F25" s="47"/>
    </row>
    <row r="26" spans="1:6" ht="19.5" customHeight="1">
      <c r="A26" s="46" t="s">
        <v>226</v>
      </c>
      <c r="B26" s="46" t="s">
        <v>227</v>
      </c>
      <c r="C26" s="18">
        <f t="shared" si="0"/>
        <v>20</v>
      </c>
      <c r="D26" s="18"/>
      <c r="E26" s="18">
        <v>20</v>
      </c>
      <c r="F26" s="47"/>
    </row>
    <row r="27" spans="1:6" ht="19.5" customHeight="1">
      <c r="A27" s="46" t="s">
        <v>228</v>
      </c>
      <c r="B27" s="46" t="s">
        <v>229</v>
      </c>
      <c r="C27" s="18">
        <f t="shared" si="0"/>
        <v>20</v>
      </c>
      <c r="D27" s="18"/>
      <c r="E27" s="18">
        <v>20</v>
      </c>
      <c r="F27" s="47"/>
    </row>
    <row r="28" spans="1:6" ht="19.5" customHeight="1">
      <c r="A28" s="46" t="s">
        <v>230</v>
      </c>
      <c r="B28" s="46" t="s">
        <v>231</v>
      </c>
      <c r="C28" s="18">
        <f t="shared" si="0"/>
        <v>2.28</v>
      </c>
      <c r="D28" s="18"/>
      <c r="E28" s="18">
        <v>2.28</v>
      </c>
      <c r="F28" s="47"/>
    </row>
    <row r="29" spans="1:6" ht="19.5" customHeight="1">
      <c r="A29" s="46" t="s">
        <v>232</v>
      </c>
      <c r="B29" s="46" t="s">
        <v>233</v>
      </c>
      <c r="C29" s="18">
        <f t="shared" si="0"/>
        <v>5</v>
      </c>
      <c r="D29" s="18"/>
      <c r="E29" s="18">
        <v>5</v>
      </c>
      <c r="F29" s="47"/>
    </row>
    <row r="30" spans="1:6" ht="19.5" customHeight="1">
      <c r="A30" s="46" t="s">
        <v>234</v>
      </c>
      <c r="B30" s="46" t="s">
        <v>235</v>
      </c>
      <c r="C30" s="18">
        <f t="shared" si="0"/>
        <v>6.5</v>
      </c>
      <c r="D30" s="18"/>
      <c r="E30" s="18">
        <v>6.5</v>
      </c>
      <c r="F30" s="47"/>
    </row>
    <row r="31" spans="1:6" ht="19.5" customHeight="1">
      <c r="A31" s="46" t="s">
        <v>236</v>
      </c>
      <c r="B31" s="46" t="s">
        <v>237</v>
      </c>
      <c r="C31" s="18">
        <f t="shared" si="0"/>
        <v>3.8</v>
      </c>
      <c r="D31" s="18"/>
      <c r="E31" s="18">
        <v>3.8</v>
      </c>
      <c r="F31" s="47"/>
    </row>
    <row r="32" spans="1:6" ht="19.5" customHeight="1">
      <c r="A32" s="46" t="s">
        <v>238</v>
      </c>
      <c r="B32" s="46" t="s">
        <v>239</v>
      </c>
      <c r="C32" s="18">
        <f t="shared" si="0"/>
        <v>21</v>
      </c>
      <c r="D32" s="18"/>
      <c r="E32" s="18">
        <v>21</v>
      </c>
      <c r="F32" s="47"/>
    </row>
    <row r="33" spans="1:6" ht="19.5" customHeight="1">
      <c r="A33" s="46" t="s">
        <v>240</v>
      </c>
      <c r="B33" s="46" t="s">
        <v>241</v>
      </c>
      <c r="C33" s="18">
        <f t="shared" si="0"/>
        <v>200.22</v>
      </c>
      <c r="D33" s="18"/>
      <c r="E33" s="18">
        <v>200.22</v>
      </c>
      <c r="F33" s="47"/>
    </row>
    <row r="34" spans="1:6" ht="19.5" customHeight="1">
      <c r="A34" s="46" t="s">
        <v>242</v>
      </c>
      <c r="B34" s="46" t="s">
        <v>243</v>
      </c>
      <c r="C34" s="18">
        <f t="shared" si="0"/>
        <v>299.78999999999996</v>
      </c>
      <c r="D34" s="18">
        <f>D35+D36</f>
        <v>299.78999999999996</v>
      </c>
      <c r="E34" s="18"/>
      <c r="F34" s="47"/>
    </row>
    <row r="35" spans="1:6" ht="19.5" customHeight="1">
      <c r="A35" s="48" t="s">
        <v>244</v>
      </c>
      <c r="B35" s="46" t="s">
        <v>245</v>
      </c>
      <c r="C35" s="18">
        <f t="shared" si="0"/>
        <v>249.79</v>
      </c>
      <c r="D35" s="18">
        <v>249.79</v>
      </c>
      <c r="E35" s="18"/>
      <c r="F35" s="47"/>
    </row>
    <row r="36" spans="1:6" ht="19.5" customHeight="1">
      <c r="A36" s="48" t="s">
        <v>246</v>
      </c>
      <c r="B36" s="46" t="s">
        <v>247</v>
      </c>
      <c r="C36" s="18">
        <f t="shared" si="0"/>
        <v>50</v>
      </c>
      <c r="D36" s="18">
        <v>50</v>
      </c>
      <c r="E36" s="18"/>
      <c r="F36" s="47"/>
    </row>
    <row r="37" spans="1:6" ht="20.25" customHeight="1">
      <c r="A37" s="25" t="s">
        <v>248</v>
      </c>
      <c r="B37" s="25"/>
      <c r="C37" s="25"/>
      <c r="D37" s="25"/>
      <c r="E37" s="25"/>
      <c r="F37" s="25"/>
    </row>
  </sheetData>
  <sheetProtection/>
  <mergeCells count="9">
    <mergeCell ref="A1:F1"/>
    <mergeCell ref="A3:B3"/>
    <mergeCell ref="A4:B4"/>
    <mergeCell ref="A6:B6"/>
    <mergeCell ref="A37:F37"/>
    <mergeCell ref="C4:C5"/>
    <mergeCell ref="D4:D5"/>
    <mergeCell ref="E4:E5"/>
    <mergeCell ref="F4:F5"/>
  </mergeCells>
  <printOptions horizontalCentered="1"/>
  <pageMargins left="0.24" right="0.28" top="0.55" bottom="0.04" header="0.51" footer="0.35"/>
  <pageSetup fitToHeight="100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2"/>
  <sheetViews>
    <sheetView tabSelected="1" workbookViewId="0" topLeftCell="A1">
      <selection activeCell="K10" sqref="K10"/>
    </sheetView>
  </sheetViews>
  <sheetFormatPr defaultColWidth="9.33203125" defaultRowHeight="11.25"/>
  <cols>
    <col min="1" max="1" width="20" style="28" customWidth="1"/>
    <col min="2" max="9" width="16.16015625" style="28" customWidth="1"/>
    <col min="10" max="10" width="11.33203125" style="28" customWidth="1"/>
    <col min="11" max="16384" width="9.33203125" style="28" customWidth="1"/>
  </cols>
  <sheetData>
    <row r="1" spans="1:9" ht="66" customHeight="1">
      <c r="A1" s="29" t="s">
        <v>24</v>
      </c>
      <c r="B1" s="29"/>
      <c r="C1" s="29"/>
      <c r="D1" s="29"/>
      <c r="E1" s="29"/>
      <c r="F1" s="29"/>
      <c r="G1" s="29"/>
      <c r="H1" s="29"/>
      <c r="I1" s="29"/>
    </row>
    <row r="2" s="27" customFormat="1" ht="19.5" customHeight="1">
      <c r="I2" s="37" t="s">
        <v>249</v>
      </c>
    </row>
    <row r="3" spans="1:9" s="27" customFormat="1" ht="19.5" customHeight="1">
      <c r="A3" s="30" t="s">
        <v>250</v>
      </c>
      <c r="B3" s="30"/>
      <c r="C3" s="30"/>
      <c r="D3" s="30"/>
      <c r="E3" s="31" t="s">
        <v>251</v>
      </c>
      <c r="I3" s="37" t="s">
        <v>31</v>
      </c>
    </row>
    <row r="4" spans="1:9" s="27" customFormat="1" ht="27.75" customHeight="1">
      <c r="A4" s="32" t="s">
        <v>36</v>
      </c>
      <c r="B4" s="33" t="s">
        <v>252</v>
      </c>
      <c r="C4" s="33" t="s">
        <v>253</v>
      </c>
      <c r="D4" s="33" t="s">
        <v>253</v>
      </c>
      <c r="E4" s="33" t="s">
        <v>253</v>
      </c>
      <c r="F4" s="33" t="s">
        <v>253</v>
      </c>
      <c r="G4" s="33" t="s">
        <v>253</v>
      </c>
      <c r="H4" s="33" t="s">
        <v>221</v>
      </c>
      <c r="I4" s="33" t="s">
        <v>223</v>
      </c>
    </row>
    <row r="5" spans="1:9" s="27" customFormat="1" ht="23.25" customHeight="1">
      <c r="A5" s="32" t="s">
        <v>253</v>
      </c>
      <c r="B5" s="33" t="s">
        <v>182</v>
      </c>
      <c r="C5" s="33" t="s">
        <v>254</v>
      </c>
      <c r="D5" s="33" t="s">
        <v>225</v>
      </c>
      <c r="E5" s="33" t="s">
        <v>255</v>
      </c>
      <c r="F5" s="33" t="s">
        <v>253</v>
      </c>
      <c r="G5" s="33" t="s">
        <v>253</v>
      </c>
      <c r="H5" s="33" t="s">
        <v>253</v>
      </c>
      <c r="I5" s="33" t="s">
        <v>253</v>
      </c>
    </row>
    <row r="6" spans="1:9" s="27" customFormat="1" ht="36" customHeight="1">
      <c r="A6" s="32" t="s">
        <v>253</v>
      </c>
      <c r="B6" s="33" t="s">
        <v>253</v>
      </c>
      <c r="C6" s="33" t="s">
        <v>253</v>
      </c>
      <c r="D6" s="33" t="s">
        <v>253</v>
      </c>
      <c r="E6" s="33" t="s">
        <v>182</v>
      </c>
      <c r="F6" s="33" t="s">
        <v>256</v>
      </c>
      <c r="G6" s="33" t="s">
        <v>257</v>
      </c>
      <c r="H6" s="33" t="s">
        <v>253</v>
      </c>
      <c r="I6" s="33" t="s">
        <v>253</v>
      </c>
    </row>
    <row r="7" spans="1:9" s="27" customFormat="1" ht="15.75" customHeight="1">
      <c r="A7" s="32" t="s">
        <v>253</v>
      </c>
      <c r="B7" s="33" t="s">
        <v>258</v>
      </c>
      <c r="C7" s="33" t="s">
        <v>259</v>
      </c>
      <c r="D7" s="33" t="s">
        <v>260</v>
      </c>
      <c r="E7" s="33" t="s">
        <v>261</v>
      </c>
      <c r="F7" s="33" t="s">
        <v>262</v>
      </c>
      <c r="G7" s="33" t="s">
        <v>263</v>
      </c>
      <c r="H7" s="33" t="s">
        <v>264</v>
      </c>
      <c r="I7" s="33" t="s">
        <v>265</v>
      </c>
    </row>
    <row r="8" spans="1:9" ht="21.75" customHeight="1">
      <c r="A8" s="34" t="s">
        <v>266</v>
      </c>
      <c r="B8" s="35">
        <f>D8+E8</f>
        <v>4.8</v>
      </c>
      <c r="C8" s="35"/>
      <c r="D8" s="35">
        <v>1</v>
      </c>
      <c r="E8" s="35">
        <f>F89+G8</f>
        <v>3.8</v>
      </c>
      <c r="F8" s="35"/>
      <c r="G8" s="35">
        <v>3.8</v>
      </c>
      <c r="H8" s="35">
        <v>3.8</v>
      </c>
      <c r="I8" s="35">
        <v>1.5</v>
      </c>
    </row>
    <row r="9" spans="1:9" ht="21.75" customHeight="1">
      <c r="A9" s="34" t="s">
        <v>267</v>
      </c>
      <c r="B9" s="35">
        <f>D9+E9</f>
        <v>5</v>
      </c>
      <c r="C9" s="35"/>
      <c r="D9" s="35">
        <v>1</v>
      </c>
      <c r="E9" s="35">
        <f>F90+G9</f>
        <v>4</v>
      </c>
      <c r="F9" s="35"/>
      <c r="G9" s="35">
        <v>4</v>
      </c>
      <c r="H9" s="35">
        <v>3.9</v>
      </c>
      <c r="I9" s="35">
        <v>1.5</v>
      </c>
    </row>
    <row r="10" spans="1:9" ht="21.75" customHeight="1">
      <c r="A10" s="34" t="s">
        <v>268</v>
      </c>
      <c r="B10" s="35">
        <f>D10+E10</f>
        <v>-0.20000000000000018</v>
      </c>
      <c r="C10" s="35"/>
      <c r="D10" s="35">
        <f>D8-D9</f>
        <v>0</v>
      </c>
      <c r="E10" s="35">
        <f>F91+G10</f>
        <v>-0.20000000000000018</v>
      </c>
      <c r="F10" s="35"/>
      <c r="G10" s="35">
        <f>G8-G9</f>
        <v>-0.20000000000000018</v>
      </c>
      <c r="H10" s="35">
        <f>H8-H9</f>
        <v>-0.10000000000000009</v>
      </c>
      <c r="I10" s="35">
        <v>0</v>
      </c>
    </row>
    <row r="11" spans="1:9" ht="21.75" customHeight="1">
      <c r="A11" s="34" t="s">
        <v>269</v>
      </c>
      <c r="B11" s="35">
        <f>(B8-B9)/B9</f>
        <v>-0.040000000000000036</v>
      </c>
      <c r="C11" s="35"/>
      <c r="D11" s="35">
        <v>0</v>
      </c>
      <c r="E11" s="35">
        <f>(E8-E9)/E9</f>
        <v>-0.050000000000000044</v>
      </c>
      <c r="F11" s="35"/>
      <c r="G11" s="35">
        <f>(G8-G9)/G9</f>
        <v>-0.050000000000000044</v>
      </c>
      <c r="H11" s="35">
        <f>(H8-H9)/H9</f>
        <v>-0.025641025641025664</v>
      </c>
      <c r="I11" s="35">
        <f>(I8-I9)/I9</f>
        <v>0</v>
      </c>
    </row>
    <row r="12" spans="1:9" ht="21.75" customHeight="1">
      <c r="A12" s="36" t="s">
        <v>270</v>
      </c>
      <c r="B12" s="36" t="s">
        <v>253</v>
      </c>
      <c r="C12" s="36" t="s">
        <v>253</v>
      </c>
      <c r="D12" s="36" t="s">
        <v>253</v>
      </c>
      <c r="E12" s="36" t="s">
        <v>253</v>
      </c>
      <c r="F12" s="36" t="s">
        <v>253</v>
      </c>
      <c r="G12" s="36" t="s">
        <v>253</v>
      </c>
      <c r="H12" s="36" t="s">
        <v>253</v>
      </c>
      <c r="I12" s="36" t="s">
        <v>253</v>
      </c>
    </row>
  </sheetData>
  <sheetProtection/>
  <mergeCells count="11">
    <mergeCell ref="A1:I1"/>
    <mergeCell ref="A3:D3"/>
    <mergeCell ref="B4:G4"/>
    <mergeCell ref="E5:G5"/>
    <mergeCell ref="A12:I12"/>
    <mergeCell ref="A4:A7"/>
    <mergeCell ref="B5:B6"/>
    <mergeCell ref="C5:C6"/>
    <mergeCell ref="D5:D6"/>
    <mergeCell ref="H4:H6"/>
    <mergeCell ref="I4:I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沦陷▼黑暗</cp:lastModifiedBy>
  <cp:lastPrinted>2019-09-02T07:30:54Z</cp:lastPrinted>
  <dcterms:created xsi:type="dcterms:W3CDTF">2016-01-19T03:04:57Z</dcterms:created>
  <dcterms:modified xsi:type="dcterms:W3CDTF">2019-09-22T11:03:51Z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eadingLayo">
    <vt:bool>false</vt:bool>
  </property>
</Properties>
</file>